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F313" lockStructure="1"/>
  <bookViews>
    <workbookView xWindow="0" yWindow="0" windowWidth="2040" windowHeight="1185" firstSheet="1" activeTab="1"/>
  </bookViews>
  <sheets>
    <sheet name="opći dio 2019" sheetId="4" r:id="rId1"/>
    <sheet name="plan prihoda i primitaka" sheetId="3" r:id="rId2"/>
    <sheet name="rashodi i izdaci-redovna dj" sheetId="2" r:id="rId3"/>
    <sheet name="rashodi i izdaci-programska dj" sheetId="1" r:id="rId4"/>
    <sheet name="PS" sheetId="6" r:id="rId5"/>
  </sheets>
  <definedNames>
    <definedName name="_xlnm.Print_Area" localSheetId="1">'plan prihoda i primitaka'!$A$1:$H$18</definedName>
    <definedName name="_xlnm.Print_Area" localSheetId="3">'rashodi i izdaci-programska dj'!$A$1:$L$25</definedName>
    <definedName name="_xlnm.Print_Area" localSheetId="2">'rashodi i izdaci-redovna dj'!$A$1:$L$41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1" l="1"/>
  <c r="G25" i="1"/>
  <c r="I25" i="1"/>
  <c r="J25" i="1"/>
  <c r="K25" i="1"/>
  <c r="L25" i="1"/>
  <c r="C25" i="1"/>
  <c r="K16" i="1"/>
  <c r="K15" i="1" s="1"/>
  <c r="L16" i="1"/>
  <c r="L15" i="1" s="1"/>
  <c r="F15" i="1"/>
  <c r="J15" i="1"/>
  <c r="D16" i="1"/>
  <c r="D15" i="1" s="1"/>
  <c r="E16" i="1"/>
  <c r="E15" i="1" s="1"/>
  <c r="F16" i="1"/>
  <c r="G16" i="1"/>
  <c r="G15" i="1" s="1"/>
  <c r="H16" i="1"/>
  <c r="H15" i="1" s="1"/>
  <c r="I16" i="1"/>
  <c r="I15" i="1" s="1"/>
  <c r="J16" i="1"/>
  <c r="C15" i="1"/>
  <c r="C16" i="1"/>
  <c r="C20" i="4" l="1"/>
  <c r="D20" i="4"/>
  <c r="C12" i="4"/>
  <c r="C22" i="4" s="1"/>
  <c r="D12" i="4"/>
  <c r="D22" i="4" s="1"/>
  <c r="B20" i="4" l="1"/>
  <c r="D21" i="1" l="1"/>
  <c r="E21" i="1"/>
  <c r="F21" i="1"/>
  <c r="G21" i="1"/>
  <c r="H21" i="1"/>
  <c r="I21" i="1"/>
  <c r="J21" i="1"/>
  <c r="K21" i="1"/>
  <c r="L21" i="1"/>
  <c r="D9" i="1"/>
  <c r="E9" i="1"/>
  <c r="F9" i="1"/>
  <c r="G9" i="1"/>
  <c r="H9" i="1"/>
  <c r="I9" i="1"/>
  <c r="J9" i="1"/>
  <c r="K9" i="1"/>
  <c r="L9" i="1"/>
  <c r="C21" i="1"/>
  <c r="C9" i="1"/>
  <c r="H15" i="3" l="1"/>
  <c r="G15" i="3"/>
  <c r="E15" i="3"/>
  <c r="D15" i="3"/>
  <c r="L39" i="2" l="1"/>
  <c r="L38" i="2" s="1"/>
  <c r="K39" i="2"/>
  <c r="K38" i="2" s="1"/>
  <c r="J39" i="2"/>
  <c r="J38" i="2" s="1"/>
  <c r="I39" i="2"/>
  <c r="I38" i="2" s="1"/>
  <c r="H39" i="2"/>
  <c r="H38" i="2" s="1"/>
  <c r="G39" i="2"/>
  <c r="G38" i="2" s="1"/>
  <c r="F39" i="2"/>
  <c r="F38" i="2" s="1"/>
  <c r="E39" i="2"/>
  <c r="E38" i="2" s="1"/>
  <c r="D39" i="2"/>
  <c r="D38" i="2" s="1"/>
  <c r="C39" i="2"/>
  <c r="C38" i="2" s="1"/>
  <c r="L34" i="2"/>
  <c r="K34" i="2"/>
  <c r="J34" i="2"/>
  <c r="I34" i="2"/>
  <c r="H34" i="2"/>
  <c r="G34" i="2"/>
  <c r="F34" i="2"/>
  <c r="E34" i="2"/>
  <c r="D34" i="2"/>
  <c r="C34" i="2"/>
  <c r="L25" i="2"/>
  <c r="K25" i="2"/>
  <c r="J25" i="2"/>
  <c r="I25" i="2"/>
  <c r="H25" i="2"/>
  <c r="G25" i="2"/>
  <c r="F25" i="2"/>
  <c r="E25" i="2"/>
  <c r="D25" i="2"/>
  <c r="C25" i="2"/>
  <c r="L20" i="2"/>
  <c r="K20" i="2"/>
  <c r="J20" i="2"/>
  <c r="I20" i="2"/>
  <c r="H20" i="2"/>
  <c r="G20" i="2"/>
  <c r="F20" i="2"/>
  <c r="E20" i="2"/>
  <c r="D20" i="2"/>
  <c r="C20" i="2"/>
  <c r="L16" i="2"/>
  <c r="K16" i="2"/>
  <c r="J16" i="2"/>
  <c r="J15" i="2" s="1"/>
  <c r="I16" i="2"/>
  <c r="I15" i="2" s="1"/>
  <c r="H16" i="2"/>
  <c r="H15" i="2" s="1"/>
  <c r="G16" i="2"/>
  <c r="F16" i="2"/>
  <c r="F15" i="2" s="1"/>
  <c r="E16" i="2"/>
  <c r="D16" i="2"/>
  <c r="C16" i="2"/>
  <c r="L12" i="2"/>
  <c r="K12" i="2"/>
  <c r="J12" i="2"/>
  <c r="I12" i="2"/>
  <c r="H12" i="2"/>
  <c r="G12" i="2"/>
  <c r="F12" i="2"/>
  <c r="E12" i="2"/>
  <c r="D12" i="2"/>
  <c r="L10" i="2"/>
  <c r="K10" i="2"/>
  <c r="J10" i="2"/>
  <c r="I10" i="2"/>
  <c r="H10" i="2"/>
  <c r="G10" i="2"/>
  <c r="F10" i="2"/>
  <c r="E10" i="2"/>
  <c r="D10" i="2"/>
  <c r="L7" i="2"/>
  <c r="K7" i="2"/>
  <c r="J7" i="2"/>
  <c r="I7" i="2"/>
  <c r="I6" i="2" s="1"/>
  <c r="H7" i="2"/>
  <c r="G7" i="2"/>
  <c r="F7" i="2"/>
  <c r="E7" i="2"/>
  <c r="E6" i="2" s="1"/>
  <c r="D7" i="2"/>
  <c r="C12" i="2"/>
  <c r="C10" i="2"/>
  <c r="C7" i="2"/>
  <c r="L19" i="1"/>
  <c r="L18" i="1" s="1"/>
  <c r="K19" i="1"/>
  <c r="K18" i="1" s="1"/>
  <c r="J19" i="1"/>
  <c r="J18" i="1" s="1"/>
  <c r="I19" i="1"/>
  <c r="I18" i="1" s="1"/>
  <c r="H19" i="1"/>
  <c r="G19" i="1"/>
  <c r="F19" i="1"/>
  <c r="E19" i="1"/>
  <c r="E18" i="1" s="1"/>
  <c r="D19" i="1"/>
  <c r="D18" i="1" s="1"/>
  <c r="L7" i="1"/>
  <c r="L6" i="1" s="1"/>
  <c r="K7" i="1"/>
  <c r="K6" i="1" s="1"/>
  <c r="J7" i="1"/>
  <c r="J6" i="1" s="1"/>
  <c r="I7" i="1"/>
  <c r="I6" i="1" s="1"/>
  <c r="H7" i="1"/>
  <c r="H6" i="1" s="1"/>
  <c r="G7" i="1"/>
  <c r="G6" i="1" s="1"/>
  <c r="F7" i="1"/>
  <c r="F6" i="1" s="1"/>
  <c r="F25" i="1" s="1"/>
  <c r="E7" i="1"/>
  <c r="E6" i="1" s="1"/>
  <c r="E25" i="1" s="1"/>
  <c r="D7" i="1"/>
  <c r="D6" i="1" s="1"/>
  <c r="C19" i="1"/>
  <c r="C7" i="1"/>
  <c r="G6" i="2" l="1"/>
  <c r="G15" i="2"/>
  <c r="L15" i="2"/>
  <c r="F18" i="1"/>
  <c r="H18" i="1"/>
  <c r="H25" i="1" s="1"/>
  <c r="G18" i="1"/>
  <c r="D6" i="2"/>
  <c r="F6" i="2"/>
  <c r="H6" i="2"/>
  <c r="J6" i="2"/>
  <c r="C6" i="2"/>
  <c r="C18" i="1"/>
  <c r="C6" i="1"/>
  <c r="K15" i="2"/>
  <c r="D15" i="2"/>
  <c r="E15" i="2"/>
  <c r="E41" i="2" s="1"/>
  <c r="C15" i="2"/>
  <c r="K6" i="2"/>
  <c r="L6" i="2"/>
  <c r="J41" i="2"/>
  <c r="I41" i="2"/>
  <c r="H41" i="2"/>
  <c r="G41" i="2"/>
  <c r="F41" i="2"/>
  <c r="L41" i="2" l="1"/>
  <c r="D7" i="4" s="1"/>
  <c r="F15" i="3"/>
  <c r="D41" i="2"/>
  <c r="B14" i="3" s="1"/>
  <c r="B15" i="3" s="1"/>
  <c r="C41" i="2"/>
  <c r="K41" i="2"/>
  <c r="C7" i="4" s="1"/>
  <c r="C15" i="3"/>
  <c r="B9" i="4" l="1"/>
  <c r="B16" i="3"/>
  <c r="B7" i="4" s="1"/>
  <c r="B6" i="4" s="1"/>
  <c r="B12" i="4" l="1"/>
  <c r="B22" i="4" s="1"/>
</calcChain>
</file>

<file path=xl/sharedStrings.xml><?xml version="1.0" encoding="utf-8"?>
<sst xmlns="http://schemas.openxmlformats.org/spreadsheetml/2006/main" count="131" uniqueCount="98">
  <si>
    <t>PLAN RASHODA I IZDATAKA - Programska djelatnost</t>
  </si>
  <si>
    <t>šifra</t>
  </si>
  <si>
    <t>naziv</t>
  </si>
  <si>
    <t>vlastiti prihodi</t>
  </si>
  <si>
    <t>pomoći</t>
  </si>
  <si>
    <t>donacije</t>
  </si>
  <si>
    <t>prihodi od nefinancijske imovine i nadoknade šteta s osnova osiguranja</t>
  </si>
  <si>
    <t>namjenski primici od zaduživanja</t>
  </si>
  <si>
    <t>UKUPNO</t>
  </si>
  <si>
    <t>Materijalni rashodi</t>
  </si>
  <si>
    <t>Službena putovanja</t>
  </si>
  <si>
    <t>Intelektualne i osobne usluge</t>
  </si>
  <si>
    <t>Ostale usluge</t>
  </si>
  <si>
    <t>PLAN RASHODA I IZDATAKA - Redovna djelatnost</t>
  </si>
  <si>
    <t>Brojčana oznaka i naziv glavnog programa:</t>
  </si>
  <si>
    <t>Brojčana oznaka i naziv programa:</t>
  </si>
  <si>
    <t>Plaće</t>
  </si>
  <si>
    <t>Plaće za redovan rad</t>
  </si>
  <si>
    <t>Plaće za prekovremeni rad</t>
  </si>
  <si>
    <t>Ostali rashodi za zaposlene</t>
  </si>
  <si>
    <t>Doprinosi za zapošljavanje</t>
  </si>
  <si>
    <t>Doprinosi za zdravstveno osiguranje</t>
  </si>
  <si>
    <t>Naknade za prijevoz, rad na terenu</t>
  </si>
  <si>
    <t>Stručno usavršavanje zaposlenika</t>
  </si>
  <si>
    <t>Uredski materijal i ostali mat.</t>
  </si>
  <si>
    <t>Energija</t>
  </si>
  <si>
    <t>Materijal i dijelovi za tek. inv. održ.</t>
  </si>
  <si>
    <t>Sitni inventar i autogume</t>
  </si>
  <si>
    <t>Usluge telefona, pošte i pr.</t>
  </si>
  <si>
    <t>Usluge promidžbe i inform.</t>
  </si>
  <si>
    <t>Komunalne usluge</t>
  </si>
  <si>
    <t>Zakupnine i najamnine</t>
  </si>
  <si>
    <t>Računalne usluge</t>
  </si>
  <si>
    <t>Premije osiguranja</t>
  </si>
  <si>
    <t>Članarine</t>
  </si>
  <si>
    <t>Ostali nepspomenuti rashodi</t>
  </si>
  <si>
    <t>Financijski rashodi</t>
  </si>
  <si>
    <t>Bankarske usluge i platni promet</t>
  </si>
  <si>
    <t>UKUPNO AKTIVNOST</t>
  </si>
  <si>
    <t>Plaće (bruto)</t>
  </si>
  <si>
    <t>Doprinosi na plaće</t>
  </si>
  <si>
    <t>Naknade troškova zaposlenima</t>
  </si>
  <si>
    <t>Rashodi za materijal i energiju</t>
  </si>
  <si>
    <t>Rashodi za usluge</t>
  </si>
  <si>
    <t>Ostali nespomenuti rashodi posl.</t>
  </si>
  <si>
    <t>Ostali financijski rashodi</t>
  </si>
  <si>
    <t>NAZIV USTANOVE:</t>
  </si>
  <si>
    <t>Postrojenja i oprema</t>
  </si>
  <si>
    <t>Uredska oprema i namještaj</t>
  </si>
  <si>
    <t>PLAN PRIHODA I PRIMITAKA</t>
  </si>
  <si>
    <t>Izvor prihoda i primitaka/
Oznaka rač. iz rač. plana</t>
  </si>
  <si>
    <t>Opći prihodi i primici</t>
  </si>
  <si>
    <t>Vlastiti prihodi</t>
  </si>
  <si>
    <t>Prihodi za posebne namjene</t>
  </si>
  <si>
    <t>Prihodi od nefinancijske imovine i nadoknade šteta s osnova osiguranje</t>
  </si>
  <si>
    <t>Namjenski primici od zaduživanja</t>
  </si>
  <si>
    <t>Ukupno po izvorima</t>
  </si>
  <si>
    <t>OPĆI DIO</t>
  </si>
  <si>
    <t>Prihodi ukupno</t>
  </si>
  <si>
    <t>Prihodi poslovanja</t>
  </si>
  <si>
    <t>Prihodi od nefinancijske imovine</t>
  </si>
  <si>
    <t>Rashodi ukupno</t>
  </si>
  <si>
    <t>Rashodi poslovanja</t>
  </si>
  <si>
    <t>Rashodi za nefinancijsku imovinu</t>
  </si>
  <si>
    <t>Razlika - višak/manjak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</si>
  <si>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</si>
  <si>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</si>
  <si>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</si>
  <si>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</si>
  <si>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Višak/manjak + neto financiranje</t>
  </si>
  <si>
    <t xml:space="preserve">                               (naziv korisnika proračuna)</t>
  </si>
  <si>
    <t>DRŽAVNI ARHIV U ŠIBENIKU</t>
  </si>
  <si>
    <t>opći prihodi i primici/ odobreno od ministarstva</t>
  </si>
  <si>
    <t>prihodi za posebne namjene</t>
  </si>
  <si>
    <t>Usluge tekućeg i inv. održavanja</t>
  </si>
  <si>
    <t>FINANCIJSKI PLAN</t>
  </si>
  <si>
    <t>DRŽAVNOG ARHIVA U ŠIBENIKU</t>
  </si>
  <si>
    <t>Rashodi za nabavu neproizvedene dugotrajne imovine</t>
  </si>
  <si>
    <t>Županija</t>
  </si>
  <si>
    <t>Grad</t>
  </si>
  <si>
    <t>Pomoć-županija</t>
  </si>
  <si>
    <t>Pomoć-Grad</t>
  </si>
  <si>
    <t>plan za 2019.</t>
  </si>
  <si>
    <t>plan za 2020.</t>
  </si>
  <si>
    <t>projekcija za 2020.</t>
  </si>
  <si>
    <t>ZA 2019. GODINU</t>
  </si>
  <si>
    <r>
      <t xml:space="preserve">PRIJEDLOG FINANCIJSKOG PLANA  </t>
    </r>
    <r>
      <rPr>
        <b/>
        <u/>
        <sz val="11"/>
        <color theme="1"/>
        <rFont val="Arial Narrow"/>
        <family val="2"/>
        <charset val="238"/>
      </rPr>
      <t>DRŽAVNI ARHIV U ŠIBENIKU</t>
    </r>
    <r>
      <rPr>
        <b/>
        <sz val="11"/>
        <color theme="1"/>
        <rFont val="Arial Narrow"/>
        <family val="2"/>
        <charset val="238"/>
      </rPr>
      <t xml:space="preserve">  ZA 2019. GODINU</t>
    </r>
  </si>
  <si>
    <t>I PROJEKCIJE ZA 2020. I 2021. GODINU</t>
  </si>
  <si>
    <t>plan za 2021.</t>
  </si>
  <si>
    <t>2019.</t>
  </si>
  <si>
    <t>Ukupno prihodi i primici za 2019.</t>
  </si>
  <si>
    <t>prijedlog plana za 2019.</t>
  </si>
  <si>
    <t>projekcija za 2021.</t>
  </si>
  <si>
    <t>Rashodi za nabavu nefinancijske imovine</t>
  </si>
  <si>
    <t>Stambeni objekti</t>
  </si>
  <si>
    <t>Licence</t>
  </si>
  <si>
    <t>Nematerijalna imovina</t>
  </si>
  <si>
    <t>Šibenik, 28. prosinca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</si>
</sst>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u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b/>
      <sz val="20"/>
      <name val="Arial"/>
      <family val="2"/>
      <charset val="238"/>
    </font>
    <font>
      <sz val="1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3" fontId="2" fillId="0" borderId="0" xfId="0" applyNumberFormat="1" applyFont="1"/>
    <xf numFmtId="1" fontId="2" fillId="0" borderId="1" xfId="0" applyNumberFormat="1" applyFont="1" applyBorder="1"/>
    <xf numFmtId="3" fontId="1" fillId="0" borderId="1" xfId="0" applyNumberFormat="1" applyFont="1" applyBorder="1"/>
    <xf numFmtId="1" fontId="1" fillId="0" borderId="1" xfId="0" applyNumberFormat="1" applyFont="1" applyBorder="1"/>
    <xf numFmtId="3" fontId="2" fillId="0" borderId="1" xfId="0" applyNumberFormat="1" applyFont="1" applyBorder="1"/>
    <xf numFmtId="3" fontId="2" fillId="0" borderId="1" xfId="0" applyNumberFormat="1" applyFont="1" applyBorder="1" applyAlignment="1">
      <alignment wrapText="1"/>
    </xf>
    <xf numFmtId="1" fontId="2" fillId="0" borderId="0" xfId="0" applyNumberFormat="1" applyFont="1"/>
    <xf numFmtId="3" fontId="2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/>
    <xf numFmtId="3" fontId="1" fillId="3" borderId="1" xfId="0" applyNumberFormat="1" applyFont="1" applyFill="1" applyBorder="1"/>
    <xf numFmtId="3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vertical="center"/>
    </xf>
    <xf numFmtId="3" fontId="2" fillId="0" borderId="1" xfId="0" applyNumberFormat="1" applyFont="1" applyBorder="1" applyAlignment="1"/>
    <xf numFmtId="3" fontId="1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1" fontId="1" fillId="4" borderId="1" xfId="0" applyNumberFormat="1" applyFont="1" applyFill="1" applyBorder="1"/>
    <xf numFmtId="3" fontId="1" fillId="4" borderId="1" xfId="0" applyNumberFormat="1" applyFont="1" applyFill="1" applyBorder="1"/>
    <xf numFmtId="3" fontId="3" fillId="0" borderId="1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wrapText="1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0" fontId="8" fillId="0" borderId="0" xfId="1" applyFont="1"/>
    <xf numFmtId="0" fontId="7" fillId="0" borderId="0" xfId="1"/>
    <xf numFmtId="0" fontId="9" fillId="0" borderId="0" xfId="1" applyFont="1"/>
    <xf numFmtId="0" fontId="11" fillId="0" borderId="1" xfId="0" applyFont="1" applyBorder="1"/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left"/>
    </xf>
    <xf numFmtId="3" fontId="2" fillId="0" borderId="1" xfId="0" applyNumberFormat="1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3" fontId="2" fillId="0" borderId="2" xfId="0" applyNumberFormat="1" applyFont="1" applyBorder="1" applyAlignment="1">
      <alignment horizontal="left"/>
    </xf>
    <xf numFmtId="0" fontId="10" fillId="0" borderId="0" xfId="1" applyFont="1" applyAlignment="1">
      <alignment horizont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3</xdr:row>
      <xdr:rowOff>114300</xdr:rowOff>
    </xdr:from>
    <xdr:to>
      <xdr:col>6</xdr:col>
      <xdr:colOff>233553</xdr:colOff>
      <xdr:row>6</xdr:row>
      <xdr:rowOff>148590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925" y="600075"/>
          <a:ext cx="2471928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16" sqref="D16"/>
    </sheetView>
  </sheetViews>
  <sheetFormatPr defaultColWidth="9.140625" defaultRowHeight="16.5" x14ac:dyDescent="0.3"/>
  <cols>
    <col min="1" max="1" width="54.5703125" style="1" customWidth="1"/>
    <col min="2" max="4" width="13.5703125" style="1" customWidth="1"/>
    <col min="5" max="16384" width="9.140625" style="1"/>
  </cols>
  <sheetData>
    <row r="1" spans="1:4" x14ac:dyDescent="0.3">
      <c r="A1" s="28" t="s">
        <v>86</v>
      </c>
      <c r="B1" s="28"/>
      <c r="C1" s="28"/>
      <c r="D1" s="28"/>
    </row>
    <row r="2" spans="1:4" ht="11.25" customHeight="1" x14ac:dyDescent="0.3">
      <c r="A2" s="29" t="s">
        <v>70</v>
      </c>
      <c r="B2" s="29"/>
      <c r="C2" s="29"/>
      <c r="D2" s="29"/>
    </row>
    <row r="3" spans="1:4" x14ac:dyDescent="0.3">
      <c r="A3" s="28" t="s">
        <v>87</v>
      </c>
      <c r="B3" s="28"/>
      <c r="C3" s="28"/>
      <c r="D3" s="28"/>
    </row>
    <row r="4" spans="1:4" x14ac:dyDescent="0.3">
      <c r="A4" s="28" t="s">
        <v>57</v>
      </c>
      <c r="B4" s="28"/>
      <c r="C4" s="28"/>
      <c r="D4" s="28"/>
    </row>
    <row r="5" spans="1:4" x14ac:dyDescent="0.3">
      <c r="A5" s="5"/>
      <c r="B5" s="14" t="s">
        <v>82</v>
      </c>
      <c r="C5" s="14" t="s">
        <v>83</v>
      </c>
      <c r="D5" s="22" t="s">
        <v>88</v>
      </c>
    </row>
    <row r="6" spans="1:4" x14ac:dyDescent="0.3">
      <c r="A6" s="5" t="s">
        <v>58</v>
      </c>
      <c r="B6" s="3">
        <f>B7+B8-B18</f>
        <v>1844675</v>
      </c>
      <c r="C6" s="5">
        <v>1499400</v>
      </c>
      <c r="D6" s="5">
        <v>1511400</v>
      </c>
    </row>
    <row r="7" spans="1:4" x14ac:dyDescent="0.3">
      <c r="A7" s="5" t="s">
        <v>59</v>
      </c>
      <c r="B7" s="5">
        <f>'plan prihoda i primitaka'!B16:H16</f>
        <v>1844675</v>
      </c>
      <c r="C7" s="5">
        <f>'rashodi i izdaci-redovna dj'!K41+'rashodi i izdaci-programska dj'!K25</f>
        <v>1499400</v>
      </c>
      <c r="D7" s="5">
        <f>'rashodi i izdaci-redovna dj'!L41+'rashodi i izdaci-programska dj'!L25</f>
        <v>1511400</v>
      </c>
    </row>
    <row r="8" spans="1:4" x14ac:dyDescent="0.3">
      <c r="A8" s="5" t="s">
        <v>60</v>
      </c>
      <c r="B8" s="5"/>
      <c r="C8" s="5"/>
      <c r="D8" s="5"/>
    </row>
    <row r="9" spans="1:4" x14ac:dyDescent="0.3">
      <c r="A9" s="5" t="s">
        <v>61</v>
      </c>
      <c r="B9" s="3">
        <f>'rashodi i izdaci-redovna dj'!C41+'rashodi i izdaci-programska dj'!C25</f>
        <v>1844675</v>
      </c>
      <c r="C9" s="5">
        <v>1499400</v>
      </c>
      <c r="D9" s="5">
        <v>1511400</v>
      </c>
    </row>
    <row r="10" spans="1:4" x14ac:dyDescent="0.3">
      <c r="A10" s="5" t="s">
        <v>62</v>
      </c>
      <c r="B10" s="5">
        <v>1329675</v>
      </c>
      <c r="C10" s="5">
        <v>1499400</v>
      </c>
      <c r="D10" s="5">
        <v>1511400</v>
      </c>
    </row>
    <row r="11" spans="1:4" x14ac:dyDescent="0.3">
      <c r="A11" s="5" t="s">
        <v>63</v>
      </c>
      <c r="B11" s="5">
        <v>515000</v>
      </c>
      <c r="C11" s="5"/>
      <c r="D11" s="5"/>
    </row>
    <row r="12" spans="1:4" x14ac:dyDescent="0.3">
      <c r="A12" s="3" t="s">
        <v>64</v>
      </c>
      <c r="B12" s="3">
        <f>B6-B9</f>
        <v>0</v>
      </c>
      <c r="C12" s="3">
        <f t="shared" ref="C12:D12" si="0">C6-C9</f>
        <v>0</v>
      </c>
      <c r="D12" s="3">
        <f t="shared" si="0"/>
        <v>0</v>
      </c>
    </row>
    <row r="14" spans="1:4" x14ac:dyDescent="0.3">
      <c r="A14" s="5"/>
      <c r="B14" s="27" t="s">
        <v>82</v>
      </c>
      <c r="C14" s="27" t="s">
        <v>83</v>
      </c>
      <c r="D14" s="27" t="s">
        <v>88</v>
      </c>
    </row>
    <row r="15" spans="1:4" x14ac:dyDescent="0.3">
      <c r="A15" s="5" t="s">
        <v>65</v>
      </c>
      <c r="B15" s="5">
        <v>20000</v>
      </c>
      <c r="C15" s="5">
        <v>18000</v>
      </c>
      <c r="D15" s="5">
        <v>19000</v>
      </c>
    </row>
    <row r="17" spans="1:4" x14ac:dyDescent="0.3">
      <c r="A17" s="5"/>
      <c r="B17" s="27" t="s">
        <v>82</v>
      </c>
      <c r="C17" s="27" t="s">
        <v>83</v>
      </c>
      <c r="D17" s="27" t="s">
        <v>88</v>
      </c>
    </row>
    <row r="18" spans="1:4" x14ac:dyDescent="0.3">
      <c r="A18" s="5" t="s">
        <v>66</v>
      </c>
      <c r="B18" s="5">
        <v>0</v>
      </c>
      <c r="C18" s="5">
        <v>0</v>
      </c>
      <c r="D18" s="5">
        <v>0</v>
      </c>
    </row>
    <row r="19" spans="1:4" x14ac:dyDescent="0.3">
      <c r="A19" s="5" t="s">
        <v>67</v>
      </c>
      <c r="B19" s="5"/>
      <c r="C19" s="5"/>
      <c r="D19" s="5"/>
    </row>
    <row r="20" spans="1:4" x14ac:dyDescent="0.3">
      <c r="A20" s="5" t="s">
        <v>68</v>
      </c>
      <c r="B20" s="3">
        <f>B18-B19</f>
        <v>0</v>
      </c>
      <c r="C20" s="3">
        <f t="shared" ref="C20:D20" si="1">C18-C19</f>
        <v>0</v>
      </c>
      <c r="D20" s="3">
        <f t="shared" si="1"/>
        <v>0</v>
      </c>
    </row>
    <row r="22" spans="1:4" x14ac:dyDescent="0.3">
      <c r="A22" s="5" t="s">
        <v>69</v>
      </c>
      <c r="B22" s="3">
        <f>B12+B15+B20</f>
        <v>20000</v>
      </c>
      <c r="C22" s="3">
        <f t="shared" ref="C22:D22" si="2">C12+C15+C20</f>
        <v>18000</v>
      </c>
      <c r="D22" s="3">
        <f t="shared" si="2"/>
        <v>19000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C13" sqref="C13"/>
    </sheetView>
  </sheetViews>
  <sheetFormatPr defaultColWidth="9.140625" defaultRowHeight="16.5" x14ac:dyDescent="0.3"/>
  <cols>
    <col min="1" max="1" width="18.42578125" style="1" customWidth="1"/>
    <col min="2" max="2" width="12.42578125" style="1" customWidth="1"/>
    <col min="3" max="3" width="12" style="1" customWidth="1"/>
    <col min="4" max="4" width="12.42578125" style="1" customWidth="1"/>
    <col min="5" max="5" width="12.85546875" style="1" customWidth="1"/>
    <col min="6" max="6" width="12.42578125" style="1" customWidth="1"/>
    <col min="7" max="7" width="15.5703125" style="1" customWidth="1"/>
    <col min="8" max="8" width="14.140625" style="1" customWidth="1"/>
    <col min="9" max="16384" width="9.140625" style="1"/>
  </cols>
  <sheetData>
    <row r="1" spans="1:8" x14ac:dyDescent="0.3">
      <c r="A1" s="21" t="s">
        <v>46</v>
      </c>
      <c r="B1" s="30" t="s">
        <v>71</v>
      </c>
      <c r="C1" s="30"/>
      <c r="D1" s="30"/>
      <c r="E1" s="30"/>
      <c r="F1" s="30"/>
      <c r="G1" s="30"/>
      <c r="H1" s="30"/>
    </row>
    <row r="2" spans="1:8" x14ac:dyDescent="0.3">
      <c r="A2" s="28" t="s">
        <v>49</v>
      </c>
      <c r="B2" s="28"/>
      <c r="C2" s="28"/>
      <c r="D2" s="28"/>
      <c r="E2" s="28"/>
      <c r="F2" s="28"/>
      <c r="G2" s="28"/>
      <c r="H2" s="28"/>
    </row>
    <row r="3" spans="1:8" x14ac:dyDescent="0.3">
      <c r="B3" s="31" t="s">
        <v>89</v>
      </c>
      <c r="C3" s="31"/>
      <c r="D3" s="31"/>
      <c r="E3" s="31"/>
      <c r="F3" s="31"/>
      <c r="G3" s="31"/>
      <c r="H3" s="31"/>
    </row>
    <row r="4" spans="1:8" ht="51" x14ac:dyDescent="0.3">
      <c r="A4" s="18" t="s">
        <v>50</v>
      </c>
      <c r="B4" s="19" t="s">
        <v>51</v>
      </c>
      <c r="C4" s="19" t="s">
        <v>52</v>
      </c>
      <c r="D4" s="19" t="s">
        <v>53</v>
      </c>
      <c r="E4" s="19" t="s">
        <v>80</v>
      </c>
      <c r="F4" s="19" t="s">
        <v>81</v>
      </c>
      <c r="G4" s="19" t="s">
        <v>54</v>
      </c>
      <c r="H4" s="19" t="s">
        <v>55</v>
      </c>
    </row>
    <row r="5" spans="1:8" x14ac:dyDescent="0.3">
      <c r="A5" s="15">
        <v>631</v>
      </c>
      <c r="B5" s="5"/>
      <c r="C5" s="5"/>
      <c r="D5" s="5"/>
      <c r="E5" s="5"/>
      <c r="F5" s="5"/>
      <c r="G5" s="5"/>
      <c r="H5" s="5"/>
    </row>
    <row r="6" spans="1:8" x14ac:dyDescent="0.3">
      <c r="A6" s="15">
        <v>632</v>
      </c>
      <c r="B6" s="5"/>
      <c r="C6" s="5"/>
      <c r="D6" s="5"/>
      <c r="E6" s="5"/>
      <c r="F6" s="5"/>
      <c r="G6" s="5"/>
      <c r="H6" s="5"/>
    </row>
    <row r="7" spans="1:8" x14ac:dyDescent="0.3">
      <c r="A7" s="15">
        <v>633</v>
      </c>
      <c r="B7" s="5"/>
      <c r="C7" s="5"/>
      <c r="D7" s="5"/>
      <c r="E7" s="5"/>
      <c r="F7" s="5"/>
      <c r="G7" s="5"/>
      <c r="H7" s="5"/>
    </row>
    <row r="8" spans="1:8" x14ac:dyDescent="0.3">
      <c r="A8" s="15">
        <v>634</v>
      </c>
      <c r="B8" s="5"/>
      <c r="C8" s="5"/>
      <c r="D8" s="5"/>
      <c r="E8" s="5"/>
      <c r="F8" s="5"/>
      <c r="G8" s="5"/>
      <c r="H8" s="5"/>
    </row>
    <row r="9" spans="1:8" x14ac:dyDescent="0.3">
      <c r="A9" s="15">
        <v>641</v>
      </c>
      <c r="B9" s="5"/>
      <c r="C9" s="5">
        <v>100</v>
      </c>
      <c r="D9" s="5"/>
      <c r="E9" s="5"/>
      <c r="F9" s="5"/>
      <c r="G9" s="5"/>
      <c r="H9" s="5"/>
    </row>
    <row r="10" spans="1:8" x14ac:dyDescent="0.3">
      <c r="A10" s="15">
        <v>642</v>
      </c>
      <c r="B10" s="5"/>
      <c r="C10" s="5"/>
      <c r="D10" s="5"/>
      <c r="E10" s="5"/>
      <c r="F10" s="5"/>
      <c r="G10" s="5"/>
      <c r="H10" s="5"/>
    </row>
    <row r="11" spans="1:8" x14ac:dyDescent="0.3">
      <c r="A11" s="15">
        <v>652</v>
      </c>
      <c r="B11" s="5"/>
      <c r="C11" s="5"/>
      <c r="D11" s="5"/>
      <c r="E11" s="5"/>
      <c r="F11" s="5"/>
      <c r="G11" s="5"/>
      <c r="H11" s="5"/>
    </row>
    <row r="12" spans="1:8" x14ac:dyDescent="0.3">
      <c r="A12" s="15">
        <v>661</v>
      </c>
      <c r="B12" s="5"/>
      <c r="C12" s="5">
        <v>101900</v>
      </c>
      <c r="D12" s="5"/>
      <c r="E12" s="5"/>
      <c r="F12" s="5"/>
      <c r="G12" s="5"/>
      <c r="H12" s="5"/>
    </row>
    <row r="13" spans="1:8" x14ac:dyDescent="0.3">
      <c r="A13" s="15">
        <v>663</v>
      </c>
      <c r="B13" s="5"/>
      <c r="C13" s="5"/>
      <c r="D13" s="5"/>
      <c r="E13" s="5">
        <v>10000</v>
      </c>
      <c r="F13" s="5">
        <v>0</v>
      </c>
      <c r="G13" s="5"/>
      <c r="H13" s="5"/>
    </row>
    <row r="14" spans="1:8" x14ac:dyDescent="0.3">
      <c r="A14" s="15">
        <v>671</v>
      </c>
      <c r="B14" s="5">
        <f>'rashodi i izdaci-redovna dj'!D41+'rashodi i izdaci-programska dj'!D25</f>
        <v>1732675</v>
      </c>
      <c r="C14" s="5"/>
      <c r="D14" s="5"/>
      <c r="E14" s="5"/>
      <c r="F14" s="5"/>
      <c r="G14" s="5"/>
      <c r="H14" s="5"/>
    </row>
    <row r="15" spans="1:8" x14ac:dyDescent="0.3">
      <c r="A15" s="3" t="s">
        <v>56</v>
      </c>
      <c r="B15" s="3">
        <f>SUM(B5:B14)</f>
        <v>1732675</v>
      </c>
      <c r="C15" s="3">
        <f t="shared" ref="C15:H15" si="0">SUM(C5:C14)</f>
        <v>102000</v>
      </c>
      <c r="D15" s="3">
        <f t="shared" si="0"/>
        <v>0</v>
      </c>
      <c r="E15" s="3">
        <f t="shared" si="0"/>
        <v>10000</v>
      </c>
      <c r="F15" s="3">
        <f t="shared" si="0"/>
        <v>0</v>
      </c>
      <c r="G15" s="3">
        <f t="shared" si="0"/>
        <v>0</v>
      </c>
      <c r="H15" s="3">
        <f t="shared" si="0"/>
        <v>0</v>
      </c>
    </row>
    <row r="16" spans="1:8" ht="33" x14ac:dyDescent="0.3">
      <c r="A16" s="20" t="s">
        <v>90</v>
      </c>
      <c r="B16" s="32">
        <f>SUM(B15:H15)</f>
        <v>1844675</v>
      </c>
      <c r="C16" s="33"/>
      <c r="D16" s="33"/>
      <c r="E16" s="33"/>
      <c r="F16" s="33"/>
      <c r="G16" s="33"/>
      <c r="H16" s="34"/>
    </row>
  </sheetData>
  <mergeCells count="4">
    <mergeCell ref="B1:H1"/>
    <mergeCell ref="A2:H2"/>
    <mergeCell ref="B3:H3"/>
    <mergeCell ref="B16:H1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8"/>
  <sheetViews>
    <sheetView topLeftCell="A22" workbookViewId="0">
      <selection activeCell="C41" sqref="C41"/>
    </sheetView>
  </sheetViews>
  <sheetFormatPr defaultColWidth="9.140625" defaultRowHeight="16.5" x14ac:dyDescent="0.3"/>
  <cols>
    <col min="1" max="1" width="5.140625" style="1" customWidth="1"/>
    <col min="2" max="2" width="28.85546875" style="1" customWidth="1"/>
    <col min="3" max="3" width="9.140625" style="1"/>
    <col min="4" max="4" width="10.42578125" style="1" customWidth="1"/>
    <col min="5" max="8" width="9.140625" style="1"/>
    <col min="9" max="9" width="11.5703125" style="1" customWidth="1"/>
    <col min="10" max="10" width="10.5703125" style="1" customWidth="1"/>
    <col min="11" max="16384" width="9.140625" style="1"/>
  </cols>
  <sheetData>
    <row r="1" spans="1:12" x14ac:dyDescent="0.3">
      <c r="A1" s="35" t="s">
        <v>46</v>
      </c>
      <c r="B1" s="35"/>
      <c r="C1" s="36" t="s">
        <v>71</v>
      </c>
      <c r="D1" s="36"/>
      <c r="E1" s="36"/>
      <c r="F1" s="36"/>
      <c r="G1" s="36"/>
      <c r="H1" s="36"/>
      <c r="I1" s="36"/>
      <c r="J1" s="36"/>
      <c r="K1" s="36"/>
      <c r="L1" s="36"/>
    </row>
    <row r="2" spans="1:12" x14ac:dyDescent="0.3">
      <c r="A2" s="37" t="s">
        <v>14</v>
      </c>
      <c r="B2" s="37"/>
      <c r="C2" s="13"/>
      <c r="D2" s="36"/>
      <c r="E2" s="36"/>
      <c r="F2" s="36"/>
      <c r="G2" s="36"/>
      <c r="H2" s="36"/>
      <c r="I2" s="36"/>
      <c r="J2" s="36"/>
      <c r="K2" s="36"/>
      <c r="L2" s="36"/>
    </row>
    <row r="3" spans="1:12" x14ac:dyDescent="0.3">
      <c r="A3" s="38" t="s">
        <v>15</v>
      </c>
      <c r="B3" s="38"/>
      <c r="C3" s="13"/>
      <c r="D3" s="36"/>
      <c r="E3" s="36"/>
      <c r="F3" s="36"/>
      <c r="G3" s="36"/>
      <c r="H3" s="36"/>
      <c r="I3" s="36"/>
      <c r="J3" s="36"/>
      <c r="K3" s="36"/>
      <c r="L3" s="36"/>
    </row>
    <row r="4" spans="1:12" ht="14.1" x14ac:dyDescent="0.3">
      <c r="A4" s="31" t="s">
        <v>13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ht="115.5" x14ac:dyDescent="0.3">
      <c r="A5" s="8" t="s">
        <v>1</v>
      </c>
      <c r="B5" s="8" t="s">
        <v>2</v>
      </c>
      <c r="C5" s="8" t="s">
        <v>91</v>
      </c>
      <c r="D5" s="8" t="s">
        <v>72</v>
      </c>
      <c r="E5" s="8" t="s">
        <v>3</v>
      </c>
      <c r="F5" s="8" t="s">
        <v>73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84</v>
      </c>
      <c r="L5" s="8" t="s">
        <v>92</v>
      </c>
    </row>
    <row r="6" spans="1:12" x14ac:dyDescent="0.3">
      <c r="A6" s="9">
        <v>31</v>
      </c>
      <c r="B6" s="10" t="s">
        <v>16</v>
      </c>
      <c r="C6" s="10">
        <f>C7+C10+C12</f>
        <v>804675</v>
      </c>
      <c r="D6" s="10">
        <f t="shared" ref="D6:L6" si="0">D7+D10+D12</f>
        <v>784675</v>
      </c>
      <c r="E6" s="10">
        <f t="shared" si="0"/>
        <v>20000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1108400</v>
      </c>
      <c r="L6" s="10">
        <f t="shared" si="0"/>
        <v>1115400</v>
      </c>
    </row>
    <row r="7" spans="1:12" x14ac:dyDescent="0.3">
      <c r="A7" s="16">
        <v>311</v>
      </c>
      <c r="B7" s="17" t="s">
        <v>39</v>
      </c>
      <c r="C7" s="17">
        <f>C8+C9</f>
        <v>665000</v>
      </c>
      <c r="D7" s="17">
        <f t="shared" ref="D7:L7" si="1">D8+D9</f>
        <v>645000</v>
      </c>
      <c r="E7" s="17">
        <f t="shared" si="1"/>
        <v>20000</v>
      </c>
      <c r="F7" s="17">
        <f t="shared" si="1"/>
        <v>0</v>
      </c>
      <c r="G7" s="17">
        <f t="shared" si="1"/>
        <v>0</v>
      </c>
      <c r="H7" s="17">
        <f t="shared" si="1"/>
        <v>0</v>
      </c>
      <c r="I7" s="17">
        <f t="shared" si="1"/>
        <v>0</v>
      </c>
      <c r="J7" s="17">
        <f t="shared" si="1"/>
        <v>0</v>
      </c>
      <c r="K7" s="17">
        <f t="shared" si="1"/>
        <v>924400</v>
      </c>
      <c r="L7" s="17">
        <f t="shared" si="1"/>
        <v>930400</v>
      </c>
    </row>
    <row r="8" spans="1:12" x14ac:dyDescent="0.3">
      <c r="A8" s="2">
        <v>3111</v>
      </c>
      <c r="B8" s="5" t="s">
        <v>17</v>
      </c>
      <c r="C8" s="5">
        <v>665000</v>
      </c>
      <c r="D8" s="5">
        <v>645000</v>
      </c>
      <c r="E8" s="5">
        <v>20000</v>
      </c>
      <c r="F8" s="5"/>
      <c r="G8" s="5"/>
      <c r="H8" s="5"/>
      <c r="I8" s="5"/>
      <c r="J8" s="5"/>
      <c r="K8" s="5">
        <v>924400</v>
      </c>
      <c r="L8" s="5">
        <v>930400</v>
      </c>
    </row>
    <row r="9" spans="1:12" x14ac:dyDescent="0.3">
      <c r="A9" s="2">
        <v>3113</v>
      </c>
      <c r="B9" s="5" t="s">
        <v>18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14.1" x14ac:dyDescent="0.3">
      <c r="A10" s="16">
        <v>312</v>
      </c>
      <c r="B10" s="17" t="s">
        <v>19</v>
      </c>
      <c r="C10" s="17">
        <f>C11</f>
        <v>25000</v>
      </c>
      <c r="D10" s="17">
        <f t="shared" ref="D10:L10" si="2">D11</f>
        <v>25000</v>
      </c>
      <c r="E10" s="17">
        <f t="shared" si="2"/>
        <v>0</v>
      </c>
      <c r="F10" s="17">
        <f t="shared" si="2"/>
        <v>0</v>
      </c>
      <c r="G10" s="17">
        <f t="shared" si="2"/>
        <v>0</v>
      </c>
      <c r="H10" s="17">
        <f t="shared" si="2"/>
        <v>0</v>
      </c>
      <c r="I10" s="17">
        <f t="shared" si="2"/>
        <v>0</v>
      </c>
      <c r="J10" s="17">
        <f t="shared" si="2"/>
        <v>0</v>
      </c>
      <c r="K10" s="17">
        <f t="shared" si="2"/>
        <v>25000</v>
      </c>
      <c r="L10" s="17">
        <f t="shared" si="2"/>
        <v>25000</v>
      </c>
    </row>
    <row r="11" spans="1:12" ht="14.1" x14ac:dyDescent="0.3">
      <c r="A11" s="2">
        <v>3121</v>
      </c>
      <c r="B11" s="5" t="s">
        <v>19</v>
      </c>
      <c r="C11" s="5">
        <v>25000</v>
      </c>
      <c r="D11" s="5">
        <v>25000</v>
      </c>
      <c r="E11" s="5"/>
      <c r="F11" s="5"/>
      <c r="G11" s="5"/>
      <c r="H11" s="5"/>
      <c r="I11" s="5"/>
      <c r="J11" s="5"/>
      <c r="K11" s="5">
        <v>25000</v>
      </c>
      <c r="L11" s="5">
        <v>25000</v>
      </c>
    </row>
    <row r="12" spans="1:12" x14ac:dyDescent="0.3">
      <c r="A12" s="16">
        <v>313</v>
      </c>
      <c r="B12" s="17" t="s">
        <v>40</v>
      </c>
      <c r="C12" s="17">
        <f>C13+C14</f>
        <v>114675</v>
      </c>
      <c r="D12" s="17">
        <f t="shared" ref="D12:L12" si="3">D13+D14</f>
        <v>114675</v>
      </c>
      <c r="E12" s="17">
        <f t="shared" si="3"/>
        <v>0</v>
      </c>
      <c r="F12" s="17">
        <f t="shared" si="3"/>
        <v>0</v>
      </c>
      <c r="G12" s="17">
        <f t="shared" si="3"/>
        <v>0</v>
      </c>
      <c r="H12" s="17">
        <f t="shared" si="3"/>
        <v>0</v>
      </c>
      <c r="I12" s="17">
        <f t="shared" si="3"/>
        <v>0</v>
      </c>
      <c r="J12" s="17">
        <f t="shared" si="3"/>
        <v>0</v>
      </c>
      <c r="K12" s="17">
        <f t="shared" si="3"/>
        <v>159000</v>
      </c>
      <c r="L12" s="17">
        <f t="shared" si="3"/>
        <v>160000</v>
      </c>
    </row>
    <row r="13" spans="1:12" ht="14.1" x14ac:dyDescent="0.3">
      <c r="A13" s="2">
        <v>3132</v>
      </c>
      <c r="B13" s="5" t="s">
        <v>21</v>
      </c>
      <c r="C13" s="5">
        <v>100000</v>
      </c>
      <c r="D13" s="5">
        <v>100000</v>
      </c>
      <c r="E13" s="5">
        <v>0</v>
      </c>
      <c r="F13" s="5"/>
      <c r="G13" s="5"/>
      <c r="H13" s="5"/>
      <c r="I13" s="5"/>
      <c r="J13" s="5"/>
      <c r="K13" s="5">
        <v>143000</v>
      </c>
      <c r="L13" s="5">
        <v>143000</v>
      </c>
    </row>
    <row r="14" spans="1:12" x14ac:dyDescent="0.3">
      <c r="A14" s="2">
        <v>3133</v>
      </c>
      <c r="B14" s="5" t="s">
        <v>20</v>
      </c>
      <c r="C14" s="5">
        <v>14675</v>
      </c>
      <c r="D14" s="5">
        <v>14675</v>
      </c>
      <c r="E14" s="5">
        <v>0</v>
      </c>
      <c r="F14" s="5"/>
      <c r="G14" s="5"/>
      <c r="H14" s="5"/>
      <c r="I14" s="5"/>
      <c r="J14" s="5"/>
      <c r="K14" s="5">
        <v>16000</v>
      </c>
      <c r="L14" s="5">
        <v>17000</v>
      </c>
    </row>
    <row r="15" spans="1:12" ht="14.1" x14ac:dyDescent="0.3">
      <c r="A15" s="9">
        <v>32</v>
      </c>
      <c r="B15" s="10" t="s">
        <v>9</v>
      </c>
      <c r="C15" s="10">
        <f>C16+C20+C25+C34</f>
        <v>345000</v>
      </c>
      <c r="D15" s="10">
        <f t="shared" ref="D15:L15" si="4">D16+D20+D25+D34</f>
        <v>320000</v>
      </c>
      <c r="E15" s="10">
        <f t="shared" si="4"/>
        <v>25000</v>
      </c>
      <c r="F15" s="10">
        <f t="shared" si="4"/>
        <v>0</v>
      </c>
      <c r="G15" s="10">
        <f t="shared" si="4"/>
        <v>0</v>
      </c>
      <c r="H15" s="10">
        <f t="shared" si="4"/>
        <v>0</v>
      </c>
      <c r="I15" s="10">
        <f t="shared" si="4"/>
        <v>0</v>
      </c>
      <c r="J15" s="10">
        <f t="shared" si="4"/>
        <v>0</v>
      </c>
      <c r="K15" s="10">
        <f t="shared" si="4"/>
        <v>388000</v>
      </c>
      <c r="L15" s="10">
        <f t="shared" si="4"/>
        <v>393000</v>
      </c>
    </row>
    <row r="16" spans="1:12" x14ac:dyDescent="0.3">
      <c r="A16" s="16">
        <v>321</v>
      </c>
      <c r="B16" s="17" t="s">
        <v>41</v>
      </c>
      <c r="C16" s="17">
        <f>SUM(C17:C19)</f>
        <v>58000</v>
      </c>
      <c r="D16" s="17">
        <f t="shared" ref="D16:L16" si="5">SUM(D17:D19)</f>
        <v>45000</v>
      </c>
      <c r="E16" s="17">
        <f t="shared" si="5"/>
        <v>13000</v>
      </c>
      <c r="F16" s="17">
        <f t="shared" si="5"/>
        <v>0</v>
      </c>
      <c r="G16" s="17">
        <f t="shared" si="5"/>
        <v>0</v>
      </c>
      <c r="H16" s="17">
        <f t="shared" si="5"/>
        <v>0</v>
      </c>
      <c r="I16" s="17">
        <f t="shared" si="5"/>
        <v>0</v>
      </c>
      <c r="J16" s="17">
        <f t="shared" si="5"/>
        <v>0</v>
      </c>
      <c r="K16" s="17">
        <f t="shared" si="5"/>
        <v>65000</v>
      </c>
      <c r="L16" s="17">
        <f t="shared" si="5"/>
        <v>67000</v>
      </c>
    </row>
    <row r="17" spans="1:12" x14ac:dyDescent="0.3">
      <c r="A17" s="2">
        <v>3211</v>
      </c>
      <c r="B17" s="5" t="s">
        <v>10</v>
      </c>
      <c r="C17" s="5">
        <v>33000</v>
      </c>
      <c r="D17" s="5">
        <v>25000</v>
      </c>
      <c r="E17" s="5">
        <v>8000</v>
      </c>
      <c r="F17" s="5"/>
      <c r="G17" s="5"/>
      <c r="H17" s="5"/>
      <c r="I17" s="5"/>
      <c r="J17" s="5"/>
      <c r="K17" s="5">
        <v>39000</v>
      </c>
      <c r="L17" s="5">
        <v>40000</v>
      </c>
    </row>
    <row r="18" spans="1:12" ht="14.1" x14ac:dyDescent="0.3">
      <c r="A18" s="2">
        <v>3212</v>
      </c>
      <c r="B18" s="5" t="s">
        <v>22</v>
      </c>
      <c r="C18" s="5">
        <v>12000</v>
      </c>
      <c r="D18" s="5">
        <v>12000</v>
      </c>
      <c r="E18" s="5">
        <v>0</v>
      </c>
      <c r="F18" s="5"/>
      <c r="G18" s="5"/>
      <c r="H18" s="5"/>
      <c r="I18" s="5"/>
      <c r="J18" s="5"/>
      <c r="K18" s="5">
        <v>12000</v>
      </c>
      <c r="L18" s="5">
        <v>12000</v>
      </c>
    </row>
    <row r="19" spans="1:12" x14ac:dyDescent="0.3">
      <c r="A19" s="2">
        <v>3213</v>
      </c>
      <c r="B19" s="5" t="s">
        <v>23</v>
      </c>
      <c r="C19" s="5">
        <v>13000</v>
      </c>
      <c r="D19" s="5">
        <v>8000</v>
      </c>
      <c r="E19" s="5">
        <v>5000</v>
      </c>
      <c r="F19" s="5"/>
      <c r="G19" s="5"/>
      <c r="H19" s="5"/>
      <c r="I19" s="5"/>
      <c r="J19" s="5"/>
      <c r="K19" s="5">
        <v>14000</v>
      </c>
      <c r="L19" s="5">
        <v>15000</v>
      </c>
    </row>
    <row r="20" spans="1:12" ht="14.1" x14ac:dyDescent="0.3">
      <c r="A20" s="16">
        <v>322</v>
      </c>
      <c r="B20" s="17" t="s">
        <v>42</v>
      </c>
      <c r="C20" s="17">
        <f>SUM(C21:C24)</f>
        <v>112000</v>
      </c>
      <c r="D20" s="17">
        <f t="shared" ref="D20:L20" si="6">SUM(D21:D24)</f>
        <v>102000</v>
      </c>
      <c r="E20" s="17">
        <f t="shared" si="6"/>
        <v>10000</v>
      </c>
      <c r="F20" s="17">
        <f t="shared" si="6"/>
        <v>0</v>
      </c>
      <c r="G20" s="17">
        <f t="shared" si="6"/>
        <v>0</v>
      </c>
      <c r="H20" s="17">
        <f t="shared" si="6"/>
        <v>0</v>
      </c>
      <c r="I20" s="17">
        <f t="shared" si="6"/>
        <v>0</v>
      </c>
      <c r="J20" s="17">
        <f t="shared" si="6"/>
        <v>0</v>
      </c>
      <c r="K20" s="17">
        <f t="shared" si="6"/>
        <v>147000</v>
      </c>
      <c r="L20" s="17">
        <f t="shared" si="6"/>
        <v>149000</v>
      </c>
    </row>
    <row r="21" spans="1:12" ht="14.1" x14ac:dyDescent="0.3">
      <c r="A21" s="2">
        <v>3221</v>
      </c>
      <c r="B21" s="6" t="s">
        <v>24</v>
      </c>
      <c r="C21" s="5">
        <v>50000</v>
      </c>
      <c r="D21" s="5">
        <v>50000</v>
      </c>
      <c r="E21" s="5"/>
      <c r="F21" s="5"/>
      <c r="G21" s="5"/>
      <c r="H21" s="5"/>
      <c r="I21" s="5"/>
      <c r="J21" s="5"/>
      <c r="K21" s="5">
        <v>72000</v>
      </c>
      <c r="L21" s="5">
        <v>73000</v>
      </c>
    </row>
    <row r="22" spans="1:12" ht="14.1" x14ac:dyDescent="0.3">
      <c r="A22" s="2">
        <v>3223</v>
      </c>
      <c r="B22" s="5" t="s">
        <v>25</v>
      </c>
      <c r="C22" s="5">
        <v>45000</v>
      </c>
      <c r="D22" s="5">
        <v>45000</v>
      </c>
      <c r="E22" s="5">
        <v>0</v>
      </c>
      <c r="F22" s="5"/>
      <c r="G22" s="5"/>
      <c r="H22" s="5"/>
      <c r="I22" s="5"/>
      <c r="J22" s="5"/>
      <c r="K22" s="5">
        <v>45000</v>
      </c>
      <c r="L22" s="5">
        <v>45000</v>
      </c>
    </row>
    <row r="23" spans="1:12" x14ac:dyDescent="0.3">
      <c r="A23" s="2">
        <v>3224</v>
      </c>
      <c r="B23" s="5" t="s">
        <v>26</v>
      </c>
      <c r="C23" s="5">
        <v>2000</v>
      </c>
      <c r="D23" s="5">
        <v>2000</v>
      </c>
      <c r="E23" s="5">
        <v>0</v>
      </c>
      <c r="F23" s="5"/>
      <c r="G23" s="5"/>
      <c r="H23" s="5"/>
      <c r="I23" s="5"/>
      <c r="J23" s="5"/>
      <c r="K23" s="5">
        <v>2000</v>
      </c>
      <c r="L23" s="5">
        <v>2000</v>
      </c>
    </row>
    <row r="24" spans="1:12" x14ac:dyDescent="0.3">
      <c r="A24" s="2">
        <v>3225</v>
      </c>
      <c r="B24" s="5" t="s">
        <v>27</v>
      </c>
      <c r="C24" s="5">
        <v>15000</v>
      </c>
      <c r="D24" s="5">
        <v>5000</v>
      </c>
      <c r="E24" s="5">
        <v>10000</v>
      </c>
      <c r="F24" s="5"/>
      <c r="G24" s="5"/>
      <c r="H24" s="5"/>
      <c r="I24" s="5"/>
      <c r="J24" s="5"/>
      <c r="K24" s="5">
        <v>28000</v>
      </c>
      <c r="L24" s="5">
        <v>29000</v>
      </c>
    </row>
    <row r="25" spans="1:12" x14ac:dyDescent="0.3">
      <c r="A25" s="16">
        <v>323</v>
      </c>
      <c r="B25" s="17" t="s">
        <v>43</v>
      </c>
      <c r="C25" s="17">
        <f>SUM(C26:C33)</f>
        <v>170000</v>
      </c>
      <c r="D25" s="17">
        <f t="shared" ref="D25:L25" si="7">SUM(D26:D33)</f>
        <v>168000</v>
      </c>
      <c r="E25" s="17">
        <f t="shared" si="7"/>
        <v>2000</v>
      </c>
      <c r="F25" s="17">
        <f t="shared" si="7"/>
        <v>0</v>
      </c>
      <c r="G25" s="17">
        <f t="shared" si="7"/>
        <v>0</v>
      </c>
      <c r="H25" s="17">
        <f t="shared" si="7"/>
        <v>0</v>
      </c>
      <c r="I25" s="17">
        <f t="shared" si="7"/>
        <v>0</v>
      </c>
      <c r="J25" s="17">
        <f t="shared" si="7"/>
        <v>0</v>
      </c>
      <c r="K25" s="17">
        <f t="shared" si="7"/>
        <v>171000</v>
      </c>
      <c r="L25" s="17">
        <f t="shared" si="7"/>
        <v>172000</v>
      </c>
    </row>
    <row r="26" spans="1:12" x14ac:dyDescent="0.3">
      <c r="A26" s="2">
        <v>3231</v>
      </c>
      <c r="B26" s="5" t="s">
        <v>28</v>
      </c>
      <c r="C26" s="5">
        <v>19000</v>
      </c>
      <c r="D26" s="5">
        <v>19000</v>
      </c>
      <c r="E26" s="5"/>
      <c r="F26" s="5"/>
      <c r="G26" s="5"/>
      <c r="H26" s="5"/>
      <c r="I26" s="5"/>
      <c r="J26" s="5"/>
      <c r="K26" s="5">
        <v>19000</v>
      </c>
      <c r="L26" s="5">
        <v>19000</v>
      </c>
    </row>
    <row r="27" spans="1:12" x14ac:dyDescent="0.3">
      <c r="A27" s="2">
        <v>3232</v>
      </c>
      <c r="B27" s="5" t="s">
        <v>74</v>
      </c>
      <c r="C27" s="5">
        <v>20000</v>
      </c>
      <c r="D27" s="5">
        <v>20000</v>
      </c>
      <c r="E27" s="5"/>
      <c r="F27" s="5"/>
      <c r="G27" s="5"/>
      <c r="H27" s="5"/>
      <c r="I27" s="5"/>
      <c r="J27" s="5"/>
      <c r="K27" s="5">
        <v>20000</v>
      </c>
      <c r="L27" s="5">
        <v>20000</v>
      </c>
    </row>
    <row r="28" spans="1:12" x14ac:dyDescent="0.3">
      <c r="A28" s="2">
        <v>3233</v>
      </c>
      <c r="B28" s="5" t="s">
        <v>29</v>
      </c>
      <c r="C28" s="5">
        <v>5000</v>
      </c>
      <c r="D28" s="5">
        <v>5000</v>
      </c>
      <c r="E28" s="5"/>
      <c r="F28" s="5"/>
      <c r="G28" s="5"/>
      <c r="H28" s="5"/>
      <c r="I28" s="5"/>
      <c r="J28" s="5"/>
      <c r="K28" s="5">
        <v>5000</v>
      </c>
      <c r="L28" s="5">
        <v>5000</v>
      </c>
    </row>
    <row r="29" spans="1:12" x14ac:dyDescent="0.3">
      <c r="A29" s="2">
        <v>3234</v>
      </c>
      <c r="B29" s="6" t="s">
        <v>30</v>
      </c>
      <c r="C29" s="5">
        <v>20000</v>
      </c>
      <c r="D29" s="5">
        <v>20000</v>
      </c>
      <c r="E29" s="5">
        <v>0</v>
      </c>
      <c r="F29" s="5"/>
      <c r="G29" s="5"/>
      <c r="H29" s="5"/>
      <c r="I29" s="5"/>
      <c r="J29" s="5"/>
      <c r="K29" s="5">
        <v>20000</v>
      </c>
      <c r="L29" s="5">
        <v>20000</v>
      </c>
    </row>
    <row r="30" spans="1:12" x14ac:dyDescent="0.3">
      <c r="A30" s="2">
        <v>3235</v>
      </c>
      <c r="B30" s="6" t="s">
        <v>31</v>
      </c>
      <c r="C30" s="5">
        <v>7000</v>
      </c>
      <c r="D30" s="5">
        <v>5000</v>
      </c>
      <c r="E30" s="5">
        <v>2000</v>
      </c>
      <c r="F30" s="5"/>
      <c r="G30" s="5"/>
      <c r="H30" s="5"/>
      <c r="I30" s="5"/>
      <c r="J30" s="5"/>
      <c r="K30" s="5">
        <v>8000</v>
      </c>
      <c r="L30" s="5">
        <v>9000</v>
      </c>
    </row>
    <row r="31" spans="1:12" x14ac:dyDescent="0.3">
      <c r="A31" s="2">
        <v>3237</v>
      </c>
      <c r="B31" s="6" t="s">
        <v>11</v>
      </c>
      <c r="C31" s="5">
        <v>50000</v>
      </c>
      <c r="D31" s="5">
        <v>50000</v>
      </c>
      <c r="E31" s="5"/>
      <c r="F31" s="5"/>
      <c r="G31" s="5"/>
      <c r="H31" s="5"/>
      <c r="I31" s="5"/>
      <c r="J31" s="5"/>
      <c r="K31" s="5">
        <v>50000</v>
      </c>
      <c r="L31" s="5">
        <v>50000</v>
      </c>
    </row>
    <row r="32" spans="1:12" x14ac:dyDescent="0.3">
      <c r="A32" s="2">
        <v>3238</v>
      </c>
      <c r="B32" s="5" t="s">
        <v>32</v>
      </c>
      <c r="C32" s="5">
        <v>14000</v>
      </c>
      <c r="D32" s="5">
        <v>14000</v>
      </c>
      <c r="E32" s="5"/>
      <c r="F32" s="5"/>
      <c r="G32" s="5"/>
      <c r="H32" s="5"/>
      <c r="I32" s="5"/>
      <c r="J32" s="5"/>
      <c r="K32" s="5">
        <v>14000</v>
      </c>
      <c r="L32" s="5">
        <v>14000</v>
      </c>
    </row>
    <row r="33" spans="1:12" x14ac:dyDescent="0.3">
      <c r="A33" s="2">
        <v>3239</v>
      </c>
      <c r="B33" s="5" t="s">
        <v>12</v>
      </c>
      <c r="C33" s="5">
        <v>35000</v>
      </c>
      <c r="D33" s="5">
        <v>35000</v>
      </c>
      <c r="E33" s="5">
        <v>0</v>
      </c>
      <c r="F33" s="5"/>
      <c r="G33" s="5"/>
      <c r="H33" s="5"/>
      <c r="I33" s="5"/>
      <c r="J33" s="5"/>
      <c r="K33" s="5">
        <v>35000</v>
      </c>
      <c r="L33" s="5">
        <v>35000</v>
      </c>
    </row>
    <row r="34" spans="1:12" x14ac:dyDescent="0.3">
      <c r="A34" s="16">
        <v>329</v>
      </c>
      <c r="B34" s="17" t="s">
        <v>44</v>
      </c>
      <c r="C34" s="17">
        <f>SUM(C35:C37)</f>
        <v>5000</v>
      </c>
      <c r="D34" s="17">
        <f t="shared" ref="D34:L34" si="8">SUM(D35:D37)</f>
        <v>5000</v>
      </c>
      <c r="E34" s="17">
        <f t="shared" si="8"/>
        <v>0</v>
      </c>
      <c r="F34" s="17">
        <f t="shared" si="8"/>
        <v>0</v>
      </c>
      <c r="G34" s="17">
        <f t="shared" si="8"/>
        <v>0</v>
      </c>
      <c r="H34" s="17">
        <f t="shared" si="8"/>
        <v>0</v>
      </c>
      <c r="I34" s="17">
        <f t="shared" si="8"/>
        <v>0</v>
      </c>
      <c r="J34" s="17">
        <f t="shared" si="8"/>
        <v>0</v>
      </c>
      <c r="K34" s="17">
        <f t="shared" si="8"/>
        <v>5000</v>
      </c>
      <c r="L34" s="17">
        <f t="shared" si="8"/>
        <v>5000</v>
      </c>
    </row>
    <row r="35" spans="1:12" x14ac:dyDescent="0.3">
      <c r="A35" s="2">
        <v>3292</v>
      </c>
      <c r="B35" s="5" t="s">
        <v>33</v>
      </c>
      <c r="C35" s="5">
        <v>0</v>
      </c>
      <c r="D35" s="5">
        <v>0</v>
      </c>
      <c r="E35" s="5">
        <v>0</v>
      </c>
      <c r="F35" s="5"/>
      <c r="G35" s="5"/>
      <c r="H35" s="5"/>
      <c r="I35" s="5"/>
      <c r="J35" s="5"/>
      <c r="K35" s="5">
        <v>0</v>
      </c>
      <c r="L35" s="5">
        <v>0</v>
      </c>
    </row>
    <row r="36" spans="1:12" x14ac:dyDescent="0.3">
      <c r="A36" s="2">
        <v>3294</v>
      </c>
      <c r="B36" s="5" t="s">
        <v>34</v>
      </c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3">
      <c r="A37" s="2">
        <v>3299</v>
      </c>
      <c r="B37" s="5" t="s">
        <v>35</v>
      </c>
      <c r="C37" s="5">
        <v>5000</v>
      </c>
      <c r="D37" s="5">
        <v>5000</v>
      </c>
      <c r="E37" s="5">
        <v>0</v>
      </c>
      <c r="F37" s="5"/>
      <c r="G37" s="5"/>
      <c r="H37" s="5"/>
      <c r="I37" s="5"/>
      <c r="J37" s="5"/>
      <c r="K37" s="5">
        <v>5000</v>
      </c>
      <c r="L37" s="5">
        <v>5000</v>
      </c>
    </row>
    <row r="38" spans="1:12" x14ac:dyDescent="0.3">
      <c r="A38" s="9">
        <v>34</v>
      </c>
      <c r="B38" s="10" t="s">
        <v>36</v>
      </c>
      <c r="C38" s="10">
        <f>C39</f>
        <v>3000</v>
      </c>
      <c r="D38" s="10">
        <f t="shared" ref="D38:L38" si="9">D39</f>
        <v>3000</v>
      </c>
      <c r="E38" s="10">
        <f t="shared" si="9"/>
        <v>0</v>
      </c>
      <c r="F38" s="10">
        <f t="shared" si="9"/>
        <v>0</v>
      </c>
      <c r="G38" s="10">
        <f t="shared" si="9"/>
        <v>0</v>
      </c>
      <c r="H38" s="10">
        <f t="shared" si="9"/>
        <v>0</v>
      </c>
      <c r="I38" s="10">
        <f t="shared" si="9"/>
        <v>0</v>
      </c>
      <c r="J38" s="10">
        <f t="shared" si="9"/>
        <v>0</v>
      </c>
      <c r="K38" s="10">
        <f t="shared" si="9"/>
        <v>3000</v>
      </c>
      <c r="L38" s="10">
        <f t="shared" si="9"/>
        <v>3000</v>
      </c>
    </row>
    <row r="39" spans="1:12" x14ac:dyDescent="0.3">
      <c r="A39" s="16">
        <v>343</v>
      </c>
      <c r="B39" s="17" t="s">
        <v>45</v>
      </c>
      <c r="C39" s="17">
        <f>C40</f>
        <v>3000</v>
      </c>
      <c r="D39" s="17">
        <f t="shared" ref="D39:L39" si="10">D40</f>
        <v>3000</v>
      </c>
      <c r="E39" s="17">
        <f t="shared" si="10"/>
        <v>0</v>
      </c>
      <c r="F39" s="17">
        <f t="shared" si="10"/>
        <v>0</v>
      </c>
      <c r="G39" s="17">
        <f t="shared" si="10"/>
        <v>0</v>
      </c>
      <c r="H39" s="17">
        <f t="shared" si="10"/>
        <v>0</v>
      </c>
      <c r="I39" s="17">
        <f t="shared" si="10"/>
        <v>0</v>
      </c>
      <c r="J39" s="17">
        <f t="shared" si="10"/>
        <v>0</v>
      </c>
      <c r="K39" s="17">
        <f t="shared" si="10"/>
        <v>3000</v>
      </c>
      <c r="L39" s="17">
        <f t="shared" si="10"/>
        <v>3000</v>
      </c>
    </row>
    <row r="40" spans="1:12" x14ac:dyDescent="0.3">
      <c r="A40" s="2">
        <v>3431</v>
      </c>
      <c r="B40" s="5" t="s">
        <v>37</v>
      </c>
      <c r="C40" s="5">
        <v>3000</v>
      </c>
      <c r="D40" s="5">
        <v>3000</v>
      </c>
      <c r="E40" s="5">
        <v>0</v>
      </c>
      <c r="F40" s="5"/>
      <c r="G40" s="5"/>
      <c r="H40" s="5"/>
      <c r="I40" s="5"/>
      <c r="J40" s="5"/>
      <c r="K40" s="5">
        <v>3000</v>
      </c>
      <c r="L40" s="5">
        <v>3000</v>
      </c>
    </row>
    <row r="41" spans="1:12" x14ac:dyDescent="0.3">
      <c r="A41" s="4"/>
      <c r="B41" s="3" t="s">
        <v>38</v>
      </c>
      <c r="C41" s="3">
        <f>C6+C15+C38</f>
        <v>1152675</v>
      </c>
      <c r="D41" s="3">
        <f t="shared" ref="D41:L41" si="11">D6+D15+D38</f>
        <v>1107675</v>
      </c>
      <c r="E41" s="3">
        <f t="shared" si="11"/>
        <v>45000</v>
      </c>
      <c r="F41" s="3">
        <f t="shared" si="11"/>
        <v>0</v>
      </c>
      <c r="G41" s="3">
        <f t="shared" si="11"/>
        <v>0</v>
      </c>
      <c r="H41" s="3">
        <f t="shared" si="11"/>
        <v>0</v>
      </c>
      <c r="I41" s="3">
        <f t="shared" si="11"/>
        <v>0</v>
      </c>
      <c r="J41" s="3">
        <f t="shared" si="11"/>
        <v>0</v>
      </c>
      <c r="K41" s="3">
        <f t="shared" si="11"/>
        <v>1499400</v>
      </c>
      <c r="L41" s="3">
        <f t="shared" si="11"/>
        <v>1511400</v>
      </c>
    </row>
    <row r="42" spans="1:12" x14ac:dyDescent="0.3">
      <c r="A42" s="7"/>
    </row>
    <row r="43" spans="1:12" x14ac:dyDescent="0.3">
      <c r="A43" s="7"/>
    </row>
    <row r="44" spans="1:12" x14ac:dyDescent="0.3">
      <c r="A44" s="7"/>
    </row>
    <row r="45" spans="1:12" x14ac:dyDescent="0.3">
      <c r="A45" s="7"/>
    </row>
    <row r="46" spans="1:12" x14ac:dyDescent="0.3">
      <c r="A46" s="7"/>
    </row>
    <row r="47" spans="1:12" x14ac:dyDescent="0.3">
      <c r="A47" s="7"/>
    </row>
    <row r="48" spans="1:12" x14ac:dyDescent="0.3">
      <c r="A48" s="7"/>
    </row>
    <row r="49" spans="1:1" x14ac:dyDescent="0.3">
      <c r="A49" s="7"/>
    </row>
    <row r="50" spans="1:1" x14ac:dyDescent="0.3">
      <c r="A50" s="7"/>
    </row>
    <row r="51" spans="1:1" x14ac:dyDescent="0.3">
      <c r="A51" s="7"/>
    </row>
    <row r="52" spans="1:1" x14ac:dyDescent="0.3">
      <c r="A52" s="7"/>
    </row>
    <row r="53" spans="1:1" x14ac:dyDescent="0.3">
      <c r="A53" s="7"/>
    </row>
    <row r="54" spans="1:1" x14ac:dyDescent="0.3">
      <c r="A54" s="7"/>
    </row>
    <row r="55" spans="1:1" x14ac:dyDescent="0.3">
      <c r="A55" s="7"/>
    </row>
    <row r="56" spans="1:1" x14ac:dyDescent="0.3">
      <c r="A56" s="7"/>
    </row>
    <row r="57" spans="1:1" x14ac:dyDescent="0.3">
      <c r="A57" s="7"/>
    </row>
    <row r="58" spans="1:1" x14ac:dyDescent="0.3">
      <c r="A58" s="7"/>
    </row>
    <row r="59" spans="1:1" x14ac:dyDescent="0.3">
      <c r="A59" s="7"/>
    </row>
    <row r="60" spans="1:1" x14ac:dyDescent="0.3">
      <c r="A60" s="7"/>
    </row>
    <row r="61" spans="1:1" x14ac:dyDescent="0.3">
      <c r="A61" s="7"/>
    </row>
    <row r="62" spans="1:1" x14ac:dyDescent="0.3">
      <c r="A62" s="7"/>
    </row>
    <row r="63" spans="1:1" x14ac:dyDescent="0.3">
      <c r="A63" s="7"/>
    </row>
    <row r="64" spans="1:1" x14ac:dyDescent="0.3">
      <c r="A64" s="7"/>
    </row>
    <row r="65" spans="1:1" x14ac:dyDescent="0.3">
      <c r="A65" s="7"/>
    </row>
    <row r="66" spans="1:1" x14ac:dyDescent="0.3">
      <c r="A66" s="7"/>
    </row>
    <row r="67" spans="1:1" x14ac:dyDescent="0.3">
      <c r="A67" s="7"/>
    </row>
    <row r="68" spans="1:1" x14ac:dyDescent="0.3">
      <c r="A68" s="7"/>
    </row>
    <row r="69" spans="1:1" x14ac:dyDescent="0.3">
      <c r="A69" s="7"/>
    </row>
    <row r="70" spans="1:1" x14ac:dyDescent="0.3">
      <c r="A70" s="7"/>
    </row>
    <row r="71" spans="1:1" x14ac:dyDescent="0.3">
      <c r="A71" s="7"/>
    </row>
    <row r="72" spans="1:1" x14ac:dyDescent="0.3">
      <c r="A72" s="7"/>
    </row>
    <row r="73" spans="1:1" x14ac:dyDescent="0.3">
      <c r="A73" s="7"/>
    </row>
    <row r="74" spans="1:1" x14ac:dyDescent="0.3">
      <c r="A74" s="7"/>
    </row>
    <row r="75" spans="1:1" x14ac:dyDescent="0.3">
      <c r="A75" s="7"/>
    </row>
    <row r="76" spans="1:1" x14ac:dyDescent="0.3">
      <c r="A76" s="7"/>
    </row>
    <row r="77" spans="1:1" x14ac:dyDescent="0.3">
      <c r="A77" s="7"/>
    </row>
    <row r="78" spans="1:1" x14ac:dyDescent="0.3">
      <c r="A78" s="7"/>
    </row>
    <row r="79" spans="1:1" x14ac:dyDescent="0.3">
      <c r="A79" s="7"/>
    </row>
    <row r="80" spans="1:1" x14ac:dyDescent="0.3">
      <c r="A80" s="7"/>
    </row>
    <row r="81" spans="1:1" x14ac:dyDescent="0.3">
      <c r="A81" s="7"/>
    </row>
    <row r="82" spans="1:1" x14ac:dyDescent="0.3">
      <c r="A82" s="7"/>
    </row>
    <row r="83" spans="1:1" x14ac:dyDescent="0.3">
      <c r="A83" s="7"/>
    </row>
    <row r="84" spans="1:1" x14ac:dyDescent="0.3">
      <c r="A84" s="7"/>
    </row>
    <row r="85" spans="1:1" x14ac:dyDescent="0.3">
      <c r="A85" s="7"/>
    </row>
    <row r="86" spans="1:1" x14ac:dyDescent="0.3">
      <c r="A86" s="7"/>
    </row>
    <row r="87" spans="1:1" x14ac:dyDescent="0.3">
      <c r="A87" s="7"/>
    </row>
    <row r="88" spans="1:1" x14ac:dyDescent="0.3">
      <c r="A88" s="7"/>
    </row>
    <row r="89" spans="1:1" x14ac:dyDescent="0.3">
      <c r="A89" s="7"/>
    </row>
    <row r="90" spans="1:1" x14ac:dyDescent="0.3">
      <c r="A90" s="7"/>
    </row>
    <row r="91" spans="1:1" x14ac:dyDescent="0.3">
      <c r="A91" s="7"/>
    </row>
    <row r="92" spans="1:1" x14ac:dyDescent="0.3">
      <c r="A92" s="7"/>
    </row>
    <row r="93" spans="1:1" x14ac:dyDescent="0.3">
      <c r="A93" s="7"/>
    </row>
    <row r="94" spans="1:1" x14ac:dyDescent="0.3">
      <c r="A94" s="7"/>
    </row>
    <row r="95" spans="1:1" x14ac:dyDescent="0.3">
      <c r="A95" s="7"/>
    </row>
    <row r="96" spans="1:1" x14ac:dyDescent="0.3">
      <c r="A96" s="7"/>
    </row>
    <row r="97" spans="1:1" x14ac:dyDescent="0.3">
      <c r="A97" s="7"/>
    </row>
    <row r="98" spans="1:1" x14ac:dyDescent="0.3">
      <c r="A98" s="7"/>
    </row>
    <row r="99" spans="1:1" x14ac:dyDescent="0.3">
      <c r="A99" s="7"/>
    </row>
    <row r="100" spans="1:1" x14ac:dyDescent="0.3">
      <c r="A100" s="7"/>
    </row>
    <row r="101" spans="1:1" x14ac:dyDescent="0.3">
      <c r="A101" s="7"/>
    </row>
    <row r="102" spans="1:1" x14ac:dyDescent="0.3">
      <c r="A102" s="7"/>
    </row>
    <row r="103" spans="1:1" x14ac:dyDescent="0.3">
      <c r="A103" s="7"/>
    </row>
    <row r="104" spans="1:1" x14ac:dyDescent="0.3">
      <c r="A104" s="7"/>
    </row>
    <row r="105" spans="1:1" x14ac:dyDescent="0.3">
      <c r="A105" s="7"/>
    </row>
    <row r="106" spans="1:1" x14ac:dyDescent="0.3">
      <c r="A106" s="7"/>
    </row>
    <row r="107" spans="1:1" x14ac:dyDescent="0.3">
      <c r="A107" s="7"/>
    </row>
    <row r="108" spans="1:1" x14ac:dyDescent="0.3">
      <c r="A108" s="7"/>
    </row>
    <row r="109" spans="1:1" x14ac:dyDescent="0.3">
      <c r="A109" s="7"/>
    </row>
    <row r="110" spans="1:1" x14ac:dyDescent="0.3">
      <c r="A110" s="7"/>
    </row>
    <row r="111" spans="1:1" x14ac:dyDescent="0.3">
      <c r="A111" s="7"/>
    </row>
    <row r="112" spans="1:1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  <row r="126" spans="1:1" x14ac:dyDescent="0.3">
      <c r="A126" s="7"/>
    </row>
    <row r="127" spans="1:1" x14ac:dyDescent="0.3">
      <c r="A127" s="7"/>
    </row>
    <row r="128" spans="1:1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  <row r="227" spans="1:1" x14ac:dyDescent="0.3">
      <c r="A227" s="7"/>
    </row>
    <row r="228" spans="1:1" x14ac:dyDescent="0.3">
      <c r="A228" s="7"/>
    </row>
    <row r="229" spans="1:1" x14ac:dyDescent="0.3">
      <c r="A229" s="7"/>
    </row>
    <row r="230" spans="1:1" x14ac:dyDescent="0.3">
      <c r="A230" s="7"/>
    </row>
    <row r="231" spans="1:1" x14ac:dyDescent="0.3">
      <c r="A231" s="7"/>
    </row>
    <row r="232" spans="1:1" x14ac:dyDescent="0.3">
      <c r="A232" s="7"/>
    </row>
    <row r="233" spans="1:1" x14ac:dyDescent="0.3">
      <c r="A233" s="7"/>
    </row>
    <row r="234" spans="1:1" x14ac:dyDescent="0.3">
      <c r="A234" s="7"/>
    </row>
    <row r="235" spans="1:1" x14ac:dyDescent="0.3">
      <c r="A235" s="7"/>
    </row>
    <row r="236" spans="1:1" x14ac:dyDescent="0.3">
      <c r="A236" s="7"/>
    </row>
    <row r="237" spans="1:1" x14ac:dyDescent="0.3">
      <c r="A237" s="7"/>
    </row>
    <row r="238" spans="1:1" x14ac:dyDescent="0.3">
      <c r="A238" s="7"/>
    </row>
    <row r="239" spans="1:1" x14ac:dyDescent="0.3">
      <c r="A239" s="7"/>
    </row>
    <row r="240" spans="1:1" x14ac:dyDescent="0.3">
      <c r="A240" s="7"/>
    </row>
    <row r="241" spans="1:1" x14ac:dyDescent="0.3">
      <c r="A241" s="7"/>
    </row>
    <row r="242" spans="1:1" x14ac:dyDescent="0.3">
      <c r="A242" s="7"/>
    </row>
    <row r="243" spans="1:1" x14ac:dyDescent="0.3">
      <c r="A243" s="7"/>
    </row>
    <row r="244" spans="1:1" x14ac:dyDescent="0.3">
      <c r="A244" s="7"/>
    </row>
    <row r="245" spans="1:1" x14ac:dyDescent="0.3">
      <c r="A245" s="7"/>
    </row>
    <row r="246" spans="1:1" x14ac:dyDescent="0.3">
      <c r="A246" s="7"/>
    </row>
    <row r="247" spans="1:1" x14ac:dyDescent="0.3">
      <c r="A247" s="7"/>
    </row>
    <row r="248" spans="1:1" x14ac:dyDescent="0.3">
      <c r="A248" s="7"/>
    </row>
    <row r="249" spans="1:1" x14ac:dyDescent="0.3">
      <c r="A249" s="7"/>
    </row>
    <row r="250" spans="1:1" x14ac:dyDescent="0.3">
      <c r="A250" s="7"/>
    </row>
    <row r="251" spans="1:1" x14ac:dyDescent="0.3">
      <c r="A251" s="7"/>
    </row>
    <row r="252" spans="1:1" x14ac:dyDescent="0.3">
      <c r="A252" s="7"/>
    </row>
    <row r="253" spans="1:1" x14ac:dyDescent="0.3">
      <c r="A253" s="7"/>
    </row>
    <row r="254" spans="1:1" x14ac:dyDescent="0.3">
      <c r="A254" s="7"/>
    </row>
    <row r="255" spans="1:1" x14ac:dyDescent="0.3">
      <c r="A255" s="7"/>
    </row>
    <row r="256" spans="1:1" x14ac:dyDescent="0.3">
      <c r="A256" s="7"/>
    </row>
    <row r="257" spans="1:1" x14ac:dyDescent="0.3">
      <c r="A257" s="7"/>
    </row>
    <row r="258" spans="1:1" x14ac:dyDescent="0.3">
      <c r="A258" s="7"/>
    </row>
    <row r="259" spans="1:1" x14ac:dyDescent="0.3">
      <c r="A259" s="7"/>
    </row>
    <row r="260" spans="1:1" x14ac:dyDescent="0.3">
      <c r="A260" s="7"/>
    </row>
    <row r="261" spans="1:1" x14ac:dyDescent="0.3">
      <c r="A261" s="7"/>
    </row>
    <row r="262" spans="1:1" x14ac:dyDescent="0.3">
      <c r="A262" s="7"/>
    </row>
    <row r="263" spans="1:1" x14ac:dyDescent="0.3">
      <c r="A263" s="7"/>
    </row>
    <row r="264" spans="1:1" x14ac:dyDescent="0.3">
      <c r="A264" s="7"/>
    </row>
    <row r="265" spans="1:1" x14ac:dyDescent="0.3">
      <c r="A265" s="7"/>
    </row>
    <row r="266" spans="1:1" x14ac:dyDescent="0.3">
      <c r="A266" s="7"/>
    </row>
    <row r="267" spans="1:1" x14ac:dyDescent="0.3">
      <c r="A267" s="7"/>
    </row>
    <row r="268" spans="1:1" x14ac:dyDescent="0.3">
      <c r="A268" s="7"/>
    </row>
    <row r="269" spans="1:1" x14ac:dyDescent="0.3">
      <c r="A269" s="7"/>
    </row>
    <row r="270" spans="1:1" x14ac:dyDescent="0.3">
      <c r="A270" s="7"/>
    </row>
    <row r="271" spans="1:1" x14ac:dyDescent="0.3">
      <c r="A271" s="7"/>
    </row>
    <row r="272" spans="1:1" x14ac:dyDescent="0.3">
      <c r="A272" s="7"/>
    </row>
    <row r="273" spans="1:1" x14ac:dyDescent="0.3">
      <c r="A273" s="7"/>
    </row>
    <row r="274" spans="1:1" x14ac:dyDescent="0.3">
      <c r="A274" s="7"/>
    </row>
    <row r="275" spans="1:1" x14ac:dyDescent="0.3">
      <c r="A275" s="7"/>
    </row>
    <row r="276" spans="1:1" x14ac:dyDescent="0.3">
      <c r="A276" s="7"/>
    </row>
    <row r="277" spans="1:1" x14ac:dyDescent="0.3">
      <c r="A277" s="7"/>
    </row>
    <row r="278" spans="1:1" x14ac:dyDescent="0.3">
      <c r="A278" s="7"/>
    </row>
    <row r="279" spans="1:1" x14ac:dyDescent="0.3">
      <c r="A279" s="7"/>
    </row>
    <row r="280" spans="1:1" x14ac:dyDescent="0.3">
      <c r="A280" s="7"/>
    </row>
    <row r="281" spans="1:1" x14ac:dyDescent="0.3">
      <c r="A281" s="7"/>
    </row>
    <row r="282" spans="1:1" x14ac:dyDescent="0.3">
      <c r="A282" s="7"/>
    </row>
    <row r="283" spans="1:1" x14ac:dyDescent="0.3">
      <c r="A283" s="7"/>
    </row>
    <row r="284" spans="1:1" x14ac:dyDescent="0.3">
      <c r="A284" s="7"/>
    </row>
    <row r="285" spans="1:1" x14ac:dyDescent="0.3">
      <c r="A285" s="7"/>
    </row>
    <row r="286" spans="1:1" x14ac:dyDescent="0.3">
      <c r="A286" s="7"/>
    </row>
    <row r="287" spans="1:1" x14ac:dyDescent="0.3">
      <c r="A287" s="7"/>
    </row>
    <row r="288" spans="1:1" x14ac:dyDescent="0.3">
      <c r="A288" s="7"/>
    </row>
    <row r="289" spans="1:1" x14ac:dyDescent="0.3">
      <c r="A289" s="7"/>
    </row>
    <row r="290" spans="1:1" x14ac:dyDescent="0.3">
      <c r="A290" s="7"/>
    </row>
    <row r="291" spans="1:1" x14ac:dyDescent="0.3">
      <c r="A291" s="7"/>
    </row>
    <row r="292" spans="1:1" x14ac:dyDescent="0.3">
      <c r="A292" s="7"/>
    </row>
    <row r="293" spans="1:1" x14ac:dyDescent="0.3">
      <c r="A293" s="7"/>
    </row>
    <row r="294" spans="1:1" x14ac:dyDescent="0.3">
      <c r="A294" s="7"/>
    </row>
    <row r="295" spans="1:1" x14ac:dyDescent="0.3">
      <c r="A295" s="7"/>
    </row>
    <row r="296" spans="1:1" x14ac:dyDescent="0.3">
      <c r="A296" s="7"/>
    </row>
    <row r="297" spans="1:1" x14ac:dyDescent="0.3">
      <c r="A297" s="7"/>
    </row>
    <row r="298" spans="1:1" x14ac:dyDescent="0.3">
      <c r="A298" s="7"/>
    </row>
    <row r="299" spans="1:1" x14ac:dyDescent="0.3">
      <c r="A299" s="7"/>
    </row>
    <row r="300" spans="1:1" x14ac:dyDescent="0.3">
      <c r="A300" s="7"/>
    </row>
    <row r="301" spans="1:1" x14ac:dyDescent="0.3">
      <c r="A301" s="7"/>
    </row>
    <row r="302" spans="1:1" x14ac:dyDescent="0.3">
      <c r="A302" s="7"/>
    </row>
    <row r="303" spans="1:1" x14ac:dyDescent="0.3">
      <c r="A303" s="7"/>
    </row>
    <row r="304" spans="1:1" x14ac:dyDescent="0.3">
      <c r="A304" s="7"/>
    </row>
    <row r="305" spans="1:1" x14ac:dyDescent="0.3">
      <c r="A305" s="7"/>
    </row>
    <row r="306" spans="1:1" x14ac:dyDescent="0.3">
      <c r="A306" s="7"/>
    </row>
    <row r="307" spans="1:1" x14ac:dyDescent="0.3">
      <c r="A307" s="7"/>
    </row>
    <row r="308" spans="1:1" x14ac:dyDescent="0.3">
      <c r="A308" s="7"/>
    </row>
    <row r="309" spans="1:1" x14ac:dyDescent="0.3">
      <c r="A309" s="7"/>
    </row>
    <row r="310" spans="1:1" x14ac:dyDescent="0.3">
      <c r="A310" s="7"/>
    </row>
    <row r="311" spans="1:1" x14ac:dyDescent="0.3">
      <c r="A311" s="7"/>
    </row>
    <row r="312" spans="1:1" x14ac:dyDescent="0.3">
      <c r="A312" s="7"/>
    </row>
    <row r="313" spans="1:1" x14ac:dyDescent="0.3">
      <c r="A313" s="7"/>
    </row>
    <row r="314" spans="1:1" x14ac:dyDescent="0.3">
      <c r="A314" s="7"/>
    </row>
    <row r="315" spans="1:1" x14ac:dyDescent="0.3">
      <c r="A315" s="7"/>
    </row>
    <row r="316" spans="1:1" x14ac:dyDescent="0.3">
      <c r="A316" s="7"/>
    </row>
    <row r="317" spans="1:1" x14ac:dyDescent="0.3">
      <c r="A317" s="7"/>
    </row>
    <row r="318" spans="1:1" x14ac:dyDescent="0.3">
      <c r="A318" s="7"/>
    </row>
    <row r="319" spans="1:1" x14ac:dyDescent="0.3">
      <c r="A319" s="7"/>
    </row>
    <row r="320" spans="1:1" x14ac:dyDescent="0.3">
      <c r="A320" s="7"/>
    </row>
    <row r="321" spans="1:1" x14ac:dyDescent="0.3">
      <c r="A321" s="7"/>
    </row>
    <row r="322" spans="1:1" x14ac:dyDescent="0.3">
      <c r="A322" s="7"/>
    </row>
    <row r="323" spans="1:1" x14ac:dyDescent="0.3">
      <c r="A323" s="7"/>
    </row>
    <row r="324" spans="1:1" x14ac:dyDescent="0.3">
      <c r="A324" s="7"/>
    </row>
    <row r="325" spans="1:1" x14ac:dyDescent="0.3">
      <c r="A325" s="7"/>
    </row>
    <row r="326" spans="1:1" x14ac:dyDescent="0.3">
      <c r="A326" s="7"/>
    </row>
    <row r="327" spans="1:1" x14ac:dyDescent="0.3">
      <c r="A327" s="7"/>
    </row>
    <row r="328" spans="1:1" x14ac:dyDescent="0.3">
      <c r="A328" s="7"/>
    </row>
    <row r="329" spans="1:1" x14ac:dyDescent="0.3">
      <c r="A329" s="7"/>
    </row>
    <row r="330" spans="1:1" x14ac:dyDescent="0.3">
      <c r="A330" s="7"/>
    </row>
    <row r="331" spans="1:1" x14ac:dyDescent="0.3">
      <c r="A331" s="7"/>
    </row>
    <row r="332" spans="1:1" x14ac:dyDescent="0.3">
      <c r="A332" s="7"/>
    </row>
    <row r="333" spans="1:1" x14ac:dyDescent="0.3">
      <c r="A333" s="7"/>
    </row>
    <row r="334" spans="1:1" x14ac:dyDescent="0.3">
      <c r="A334" s="7"/>
    </row>
    <row r="335" spans="1:1" x14ac:dyDescent="0.3">
      <c r="A335" s="7"/>
    </row>
    <row r="336" spans="1:1" x14ac:dyDescent="0.3">
      <c r="A336" s="7"/>
    </row>
    <row r="337" spans="1:1" x14ac:dyDescent="0.3">
      <c r="A337" s="7"/>
    </row>
    <row r="338" spans="1:1" x14ac:dyDescent="0.3">
      <c r="A338" s="7"/>
    </row>
    <row r="339" spans="1:1" x14ac:dyDescent="0.3">
      <c r="A339" s="7"/>
    </row>
    <row r="340" spans="1:1" x14ac:dyDescent="0.3">
      <c r="A340" s="7"/>
    </row>
    <row r="341" spans="1:1" x14ac:dyDescent="0.3">
      <c r="A341" s="7"/>
    </row>
    <row r="342" spans="1:1" x14ac:dyDescent="0.3">
      <c r="A342" s="7"/>
    </row>
    <row r="343" spans="1:1" x14ac:dyDescent="0.3">
      <c r="A343" s="7"/>
    </row>
    <row r="344" spans="1:1" x14ac:dyDescent="0.3">
      <c r="A344" s="7"/>
    </row>
    <row r="345" spans="1:1" x14ac:dyDescent="0.3">
      <c r="A345" s="7"/>
    </row>
    <row r="346" spans="1:1" x14ac:dyDescent="0.3">
      <c r="A346" s="7"/>
    </row>
    <row r="347" spans="1:1" x14ac:dyDescent="0.3">
      <c r="A347" s="7"/>
    </row>
    <row r="348" spans="1:1" x14ac:dyDescent="0.3">
      <c r="A348" s="7"/>
    </row>
    <row r="349" spans="1:1" x14ac:dyDescent="0.3">
      <c r="A349" s="7"/>
    </row>
    <row r="350" spans="1:1" x14ac:dyDescent="0.3">
      <c r="A350" s="7"/>
    </row>
    <row r="351" spans="1:1" x14ac:dyDescent="0.3">
      <c r="A351" s="7"/>
    </row>
    <row r="352" spans="1:1" x14ac:dyDescent="0.3">
      <c r="A352" s="7"/>
    </row>
    <row r="353" spans="1:1" x14ac:dyDescent="0.3">
      <c r="A353" s="7"/>
    </row>
    <row r="354" spans="1:1" x14ac:dyDescent="0.3">
      <c r="A354" s="7"/>
    </row>
    <row r="355" spans="1:1" x14ac:dyDescent="0.3">
      <c r="A355" s="7"/>
    </row>
    <row r="356" spans="1:1" x14ac:dyDescent="0.3">
      <c r="A356" s="7"/>
    </row>
    <row r="357" spans="1:1" x14ac:dyDescent="0.3">
      <c r="A357" s="7"/>
    </row>
    <row r="358" spans="1:1" x14ac:dyDescent="0.3">
      <c r="A358" s="7"/>
    </row>
    <row r="359" spans="1:1" x14ac:dyDescent="0.3">
      <c r="A359" s="7"/>
    </row>
    <row r="360" spans="1:1" x14ac:dyDescent="0.3">
      <c r="A360" s="7"/>
    </row>
    <row r="361" spans="1:1" x14ac:dyDescent="0.3">
      <c r="A361" s="7"/>
    </row>
    <row r="362" spans="1:1" x14ac:dyDescent="0.3">
      <c r="A362" s="7"/>
    </row>
    <row r="363" spans="1:1" x14ac:dyDescent="0.3">
      <c r="A363" s="7"/>
    </row>
    <row r="364" spans="1:1" x14ac:dyDescent="0.3">
      <c r="A364" s="7"/>
    </row>
    <row r="365" spans="1:1" x14ac:dyDescent="0.3">
      <c r="A365" s="7"/>
    </row>
    <row r="366" spans="1:1" x14ac:dyDescent="0.3">
      <c r="A366" s="7"/>
    </row>
    <row r="367" spans="1:1" x14ac:dyDescent="0.3">
      <c r="A367" s="7"/>
    </row>
    <row r="368" spans="1:1" x14ac:dyDescent="0.3">
      <c r="A368" s="7"/>
    </row>
    <row r="369" spans="1:1" x14ac:dyDescent="0.3">
      <c r="A369" s="7"/>
    </row>
    <row r="370" spans="1:1" x14ac:dyDescent="0.3">
      <c r="A370" s="7"/>
    </row>
    <row r="371" spans="1:1" x14ac:dyDescent="0.3">
      <c r="A371" s="7"/>
    </row>
    <row r="372" spans="1:1" x14ac:dyDescent="0.3">
      <c r="A372" s="7"/>
    </row>
    <row r="373" spans="1:1" x14ac:dyDescent="0.3">
      <c r="A373" s="7"/>
    </row>
    <row r="374" spans="1:1" x14ac:dyDescent="0.3">
      <c r="A374" s="7"/>
    </row>
    <row r="375" spans="1:1" x14ac:dyDescent="0.3">
      <c r="A375" s="7"/>
    </row>
    <row r="376" spans="1:1" x14ac:dyDescent="0.3">
      <c r="A376" s="7"/>
    </row>
    <row r="377" spans="1:1" x14ac:dyDescent="0.3">
      <c r="A377" s="7"/>
    </row>
    <row r="378" spans="1:1" x14ac:dyDescent="0.3">
      <c r="A378" s="7"/>
    </row>
    <row r="379" spans="1:1" x14ac:dyDescent="0.3">
      <c r="A379" s="7"/>
    </row>
    <row r="380" spans="1:1" x14ac:dyDescent="0.3">
      <c r="A380" s="7"/>
    </row>
    <row r="381" spans="1:1" x14ac:dyDescent="0.3">
      <c r="A381" s="7"/>
    </row>
    <row r="382" spans="1:1" x14ac:dyDescent="0.3">
      <c r="A382" s="7"/>
    </row>
    <row r="383" spans="1:1" x14ac:dyDescent="0.3">
      <c r="A383" s="7"/>
    </row>
    <row r="384" spans="1:1" x14ac:dyDescent="0.3">
      <c r="A384" s="7"/>
    </row>
    <row r="385" spans="1:1" x14ac:dyDescent="0.3">
      <c r="A385" s="7"/>
    </row>
    <row r="386" spans="1:1" x14ac:dyDescent="0.3">
      <c r="A386" s="7"/>
    </row>
    <row r="387" spans="1:1" x14ac:dyDescent="0.3">
      <c r="A387" s="7"/>
    </row>
    <row r="388" spans="1:1" x14ac:dyDescent="0.3">
      <c r="A388" s="7"/>
    </row>
    <row r="389" spans="1:1" x14ac:dyDescent="0.3">
      <c r="A389" s="7"/>
    </row>
    <row r="390" spans="1:1" x14ac:dyDescent="0.3">
      <c r="A390" s="7"/>
    </row>
    <row r="391" spans="1:1" x14ac:dyDescent="0.3">
      <c r="A391" s="7"/>
    </row>
    <row r="392" spans="1:1" x14ac:dyDescent="0.3">
      <c r="A392" s="7"/>
    </row>
    <row r="393" spans="1:1" x14ac:dyDescent="0.3">
      <c r="A393" s="7"/>
    </row>
    <row r="394" spans="1:1" x14ac:dyDescent="0.3">
      <c r="A394" s="7"/>
    </row>
    <row r="395" spans="1:1" x14ac:dyDescent="0.3">
      <c r="A395" s="7"/>
    </row>
    <row r="396" spans="1:1" x14ac:dyDescent="0.3">
      <c r="A396" s="7"/>
    </row>
    <row r="397" spans="1:1" x14ac:dyDescent="0.3">
      <c r="A397" s="7"/>
    </row>
    <row r="398" spans="1:1" x14ac:dyDescent="0.3">
      <c r="A398" s="7"/>
    </row>
    <row r="399" spans="1:1" x14ac:dyDescent="0.3">
      <c r="A399" s="7"/>
    </row>
    <row r="400" spans="1:1" x14ac:dyDescent="0.3">
      <c r="A400" s="7"/>
    </row>
    <row r="401" spans="1:1" x14ac:dyDescent="0.3">
      <c r="A401" s="7"/>
    </row>
    <row r="402" spans="1:1" x14ac:dyDescent="0.3">
      <c r="A402" s="7"/>
    </row>
    <row r="403" spans="1:1" x14ac:dyDescent="0.3">
      <c r="A403" s="7"/>
    </row>
    <row r="404" spans="1:1" x14ac:dyDescent="0.3">
      <c r="A404" s="7"/>
    </row>
    <row r="405" spans="1:1" x14ac:dyDescent="0.3">
      <c r="A405" s="7"/>
    </row>
    <row r="406" spans="1:1" x14ac:dyDescent="0.3">
      <c r="A406" s="7"/>
    </row>
    <row r="407" spans="1:1" x14ac:dyDescent="0.3">
      <c r="A407" s="7"/>
    </row>
    <row r="408" spans="1:1" x14ac:dyDescent="0.3">
      <c r="A408" s="7"/>
    </row>
    <row r="409" spans="1:1" x14ac:dyDescent="0.3">
      <c r="A409" s="7"/>
    </row>
    <row r="410" spans="1:1" x14ac:dyDescent="0.3">
      <c r="A410" s="7"/>
    </row>
    <row r="411" spans="1:1" x14ac:dyDescent="0.3">
      <c r="A411" s="7"/>
    </row>
    <row r="412" spans="1:1" x14ac:dyDescent="0.3">
      <c r="A412" s="7"/>
    </row>
    <row r="413" spans="1:1" x14ac:dyDescent="0.3">
      <c r="A413" s="7"/>
    </row>
    <row r="414" spans="1:1" x14ac:dyDescent="0.3">
      <c r="A414" s="7"/>
    </row>
    <row r="415" spans="1:1" x14ac:dyDescent="0.3">
      <c r="A415" s="7"/>
    </row>
    <row r="416" spans="1:1" x14ac:dyDescent="0.3">
      <c r="A416" s="7"/>
    </row>
    <row r="417" spans="1:1" x14ac:dyDescent="0.3">
      <c r="A417" s="7"/>
    </row>
    <row r="418" spans="1:1" x14ac:dyDescent="0.3">
      <c r="A418" s="7"/>
    </row>
    <row r="419" spans="1:1" x14ac:dyDescent="0.3">
      <c r="A419" s="7"/>
    </row>
    <row r="420" spans="1:1" x14ac:dyDescent="0.3">
      <c r="A420" s="7"/>
    </row>
    <row r="421" spans="1:1" x14ac:dyDescent="0.3">
      <c r="A421" s="7"/>
    </row>
    <row r="422" spans="1:1" x14ac:dyDescent="0.3">
      <c r="A422" s="7"/>
    </row>
    <row r="423" spans="1:1" x14ac:dyDescent="0.3">
      <c r="A423" s="7"/>
    </row>
    <row r="424" spans="1:1" x14ac:dyDescent="0.3">
      <c r="A424" s="7"/>
    </row>
    <row r="425" spans="1:1" x14ac:dyDescent="0.3">
      <c r="A425" s="7"/>
    </row>
    <row r="426" spans="1:1" x14ac:dyDescent="0.3">
      <c r="A426" s="7"/>
    </row>
    <row r="427" spans="1:1" x14ac:dyDescent="0.3">
      <c r="A427" s="7"/>
    </row>
    <row r="428" spans="1:1" x14ac:dyDescent="0.3">
      <c r="A428" s="7"/>
    </row>
    <row r="429" spans="1:1" x14ac:dyDescent="0.3">
      <c r="A429" s="7"/>
    </row>
    <row r="430" spans="1:1" x14ac:dyDescent="0.3">
      <c r="A430" s="7"/>
    </row>
    <row r="431" spans="1:1" x14ac:dyDescent="0.3">
      <c r="A431" s="7"/>
    </row>
    <row r="432" spans="1:1" x14ac:dyDescent="0.3">
      <c r="A432" s="7"/>
    </row>
    <row r="433" spans="1:1" x14ac:dyDescent="0.3">
      <c r="A433" s="7"/>
    </row>
    <row r="434" spans="1:1" x14ac:dyDescent="0.3">
      <c r="A434" s="7"/>
    </row>
    <row r="435" spans="1:1" x14ac:dyDescent="0.3">
      <c r="A435" s="7"/>
    </row>
    <row r="436" spans="1:1" x14ac:dyDescent="0.3">
      <c r="A436" s="7"/>
    </row>
    <row r="437" spans="1:1" x14ac:dyDescent="0.3">
      <c r="A437" s="7"/>
    </row>
    <row r="438" spans="1:1" x14ac:dyDescent="0.3">
      <c r="A438" s="7"/>
    </row>
    <row r="439" spans="1:1" x14ac:dyDescent="0.3">
      <c r="A439" s="7"/>
    </row>
    <row r="440" spans="1:1" x14ac:dyDescent="0.3">
      <c r="A440" s="7"/>
    </row>
    <row r="441" spans="1:1" x14ac:dyDescent="0.3">
      <c r="A441" s="7"/>
    </row>
    <row r="442" spans="1:1" x14ac:dyDescent="0.3">
      <c r="A442" s="7"/>
    </row>
    <row r="443" spans="1:1" x14ac:dyDescent="0.3">
      <c r="A443" s="7"/>
    </row>
    <row r="444" spans="1:1" x14ac:dyDescent="0.3">
      <c r="A444" s="7"/>
    </row>
    <row r="445" spans="1:1" x14ac:dyDescent="0.3">
      <c r="A445" s="7"/>
    </row>
    <row r="446" spans="1:1" x14ac:dyDescent="0.3">
      <c r="A446" s="7"/>
    </row>
    <row r="447" spans="1:1" x14ac:dyDescent="0.3">
      <c r="A447" s="7"/>
    </row>
    <row r="448" spans="1:1" x14ac:dyDescent="0.3">
      <c r="A448" s="7"/>
    </row>
    <row r="449" spans="1:1" x14ac:dyDescent="0.3">
      <c r="A449" s="7"/>
    </row>
    <row r="450" spans="1:1" x14ac:dyDescent="0.3">
      <c r="A450" s="7"/>
    </row>
    <row r="451" spans="1:1" x14ac:dyDescent="0.3">
      <c r="A451" s="7"/>
    </row>
    <row r="452" spans="1:1" x14ac:dyDescent="0.3">
      <c r="A452" s="7"/>
    </row>
    <row r="453" spans="1:1" x14ac:dyDescent="0.3">
      <c r="A453" s="7"/>
    </row>
    <row r="454" spans="1:1" x14ac:dyDescent="0.3">
      <c r="A454" s="7"/>
    </row>
    <row r="455" spans="1:1" x14ac:dyDescent="0.3">
      <c r="A455" s="7"/>
    </row>
    <row r="456" spans="1:1" x14ac:dyDescent="0.3">
      <c r="A456" s="7"/>
    </row>
    <row r="457" spans="1:1" x14ac:dyDescent="0.3">
      <c r="A457" s="7"/>
    </row>
    <row r="458" spans="1:1" x14ac:dyDescent="0.3">
      <c r="A458" s="7"/>
    </row>
    <row r="459" spans="1:1" x14ac:dyDescent="0.3">
      <c r="A459" s="7"/>
    </row>
    <row r="460" spans="1:1" x14ac:dyDescent="0.3">
      <c r="A460" s="7"/>
    </row>
    <row r="461" spans="1:1" x14ac:dyDescent="0.3">
      <c r="A461" s="7"/>
    </row>
    <row r="462" spans="1:1" x14ac:dyDescent="0.3">
      <c r="A462" s="7"/>
    </row>
    <row r="463" spans="1:1" x14ac:dyDescent="0.3">
      <c r="A463" s="7"/>
    </row>
    <row r="464" spans="1:1" x14ac:dyDescent="0.3">
      <c r="A464" s="7"/>
    </row>
    <row r="465" spans="1:1" x14ac:dyDescent="0.3">
      <c r="A465" s="7"/>
    </row>
    <row r="466" spans="1:1" x14ac:dyDescent="0.3">
      <c r="A466" s="7"/>
    </row>
    <row r="467" spans="1:1" x14ac:dyDescent="0.3">
      <c r="A467" s="7"/>
    </row>
    <row r="468" spans="1:1" x14ac:dyDescent="0.3">
      <c r="A468" s="7"/>
    </row>
    <row r="469" spans="1:1" x14ac:dyDescent="0.3">
      <c r="A469" s="7"/>
    </row>
    <row r="470" spans="1:1" x14ac:dyDescent="0.3">
      <c r="A470" s="7"/>
    </row>
    <row r="471" spans="1:1" x14ac:dyDescent="0.3">
      <c r="A471" s="7"/>
    </row>
    <row r="472" spans="1:1" x14ac:dyDescent="0.3">
      <c r="A472" s="7"/>
    </row>
    <row r="473" spans="1:1" x14ac:dyDescent="0.3">
      <c r="A473" s="7"/>
    </row>
    <row r="474" spans="1:1" x14ac:dyDescent="0.3">
      <c r="A474" s="7"/>
    </row>
    <row r="475" spans="1:1" x14ac:dyDescent="0.3">
      <c r="A475" s="7"/>
    </row>
    <row r="476" spans="1:1" x14ac:dyDescent="0.3">
      <c r="A476" s="7"/>
    </row>
    <row r="477" spans="1:1" x14ac:dyDescent="0.3">
      <c r="A477" s="7"/>
    </row>
    <row r="478" spans="1:1" x14ac:dyDescent="0.3">
      <c r="A478" s="7"/>
    </row>
    <row r="479" spans="1:1" x14ac:dyDescent="0.3">
      <c r="A479" s="7"/>
    </row>
    <row r="480" spans="1:1" x14ac:dyDescent="0.3">
      <c r="A480" s="7"/>
    </row>
    <row r="481" spans="1:1" x14ac:dyDescent="0.3">
      <c r="A481" s="7"/>
    </row>
    <row r="482" spans="1:1" x14ac:dyDescent="0.3">
      <c r="A482" s="7"/>
    </row>
    <row r="483" spans="1:1" x14ac:dyDescent="0.3">
      <c r="A483" s="7"/>
    </row>
    <row r="484" spans="1:1" x14ac:dyDescent="0.3">
      <c r="A484" s="7"/>
    </row>
    <row r="485" spans="1:1" x14ac:dyDescent="0.3">
      <c r="A485" s="7"/>
    </row>
    <row r="486" spans="1:1" x14ac:dyDescent="0.3">
      <c r="A486" s="7"/>
    </row>
    <row r="487" spans="1:1" x14ac:dyDescent="0.3">
      <c r="A487" s="7"/>
    </row>
    <row r="488" spans="1:1" x14ac:dyDescent="0.3">
      <c r="A488" s="7"/>
    </row>
    <row r="489" spans="1:1" x14ac:dyDescent="0.3">
      <c r="A489" s="7"/>
    </row>
    <row r="490" spans="1:1" x14ac:dyDescent="0.3">
      <c r="A490" s="7"/>
    </row>
    <row r="491" spans="1:1" x14ac:dyDescent="0.3">
      <c r="A491" s="7"/>
    </row>
    <row r="492" spans="1:1" x14ac:dyDescent="0.3">
      <c r="A492" s="7"/>
    </row>
    <row r="493" spans="1:1" x14ac:dyDescent="0.3">
      <c r="A493" s="7"/>
    </row>
    <row r="494" spans="1:1" x14ac:dyDescent="0.3">
      <c r="A494" s="7"/>
    </row>
    <row r="495" spans="1:1" x14ac:dyDescent="0.3">
      <c r="A495" s="7"/>
    </row>
    <row r="496" spans="1:1" x14ac:dyDescent="0.3">
      <c r="A496" s="7"/>
    </row>
    <row r="497" spans="1:1" x14ac:dyDescent="0.3">
      <c r="A497" s="7"/>
    </row>
    <row r="498" spans="1:1" x14ac:dyDescent="0.3">
      <c r="A498" s="7"/>
    </row>
    <row r="499" spans="1:1" x14ac:dyDescent="0.3">
      <c r="A499" s="7"/>
    </row>
    <row r="500" spans="1:1" x14ac:dyDescent="0.3">
      <c r="A500" s="7"/>
    </row>
    <row r="501" spans="1:1" x14ac:dyDescent="0.3">
      <c r="A501" s="7"/>
    </row>
    <row r="502" spans="1:1" x14ac:dyDescent="0.3">
      <c r="A502" s="7"/>
    </row>
    <row r="503" spans="1:1" x14ac:dyDescent="0.3">
      <c r="A503" s="7"/>
    </row>
    <row r="504" spans="1:1" x14ac:dyDescent="0.3">
      <c r="A504" s="7"/>
    </row>
    <row r="505" spans="1:1" x14ac:dyDescent="0.3">
      <c r="A505" s="7"/>
    </row>
    <row r="506" spans="1:1" x14ac:dyDescent="0.3">
      <c r="A506" s="7"/>
    </row>
    <row r="507" spans="1:1" x14ac:dyDescent="0.3">
      <c r="A507" s="7"/>
    </row>
    <row r="508" spans="1:1" x14ac:dyDescent="0.3">
      <c r="A508" s="7"/>
    </row>
    <row r="509" spans="1:1" x14ac:dyDescent="0.3">
      <c r="A509" s="7"/>
    </row>
    <row r="510" spans="1:1" x14ac:dyDescent="0.3">
      <c r="A510" s="7"/>
    </row>
    <row r="511" spans="1:1" x14ac:dyDescent="0.3">
      <c r="A511" s="7"/>
    </row>
    <row r="512" spans="1:1" x14ac:dyDescent="0.3">
      <c r="A512" s="7"/>
    </row>
    <row r="513" spans="1:1" x14ac:dyDescent="0.3">
      <c r="A513" s="7"/>
    </row>
    <row r="514" spans="1:1" x14ac:dyDescent="0.3">
      <c r="A514" s="7"/>
    </row>
    <row r="515" spans="1:1" x14ac:dyDescent="0.3">
      <c r="A515" s="7"/>
    </row>
    <row r="516" spans="1:1" x14ac:dyDescent="0.3">
      <c r="A516" s="7"/>
    </row>
    <row r="517" spans="1:1" x14ac:dyDescent="0.3">
      <c r="A517" s="7"/>
    </row>
    <row r="518" spans="1:1" x14ac:dyDescent="0.3">
      <c r="A518" s="7"/>
    </row>
    <row r="519" spans="1:1" x14ac:dyDescent="0.3">
      <c r="A519" s="7"/>
    </row>
    <row r="520" spans="1:1" x14ac:dyDescent="0.3">
      <c r="A520" s="7"/>
    </row>
    <row r="521" spans="1:1" x14ac:dyDescent="0.3">
      <c r="A521" s="7"/>
    </row>
    <row r="522" spans="1:1" x14ac:dyDescent="0.3">
      <c r="A522" s="7"/>
    </row>
    <row r="523" spans="1:1" x14ac:dyDescent="0.3">
      <c r="A523" s="7"/>
    </row>
    <row r="524" spans="1:1" x14ac:dyDescent="0.3">
      <c r="A524" s="7"/>
    </row>
    <row r="525" spans="1:1" x14ac:dyDescent="0.3">
      <c r="A525" s="7"/>
    </row>
    <row r="526" spans="1:1" x14ac:dyDescent="0.3">
      <c r="A526" s="7"/>
    </row>
    <row r="527" spans="1:1" x14ac:dyDescent="0.3">
      <c r="A527" s="7"/>
    </row>
    <row r="528" spans="1:1" x14ac:dyDescent="0.3">
      <c r="A528" s="7"/>
    </row>
    <row r="529" spans="1:1" x14ac:dyDescent="0.3">
      <c r="A529" s="7"/>
    </row>
    <row r="530" spans="1:1" x14ac:dyDescent="0.3">
      <c r="A530" s="7"/>
    </row>
    <row r="531" spans="1:1" x14ac:dyDescent="0.3">
      <c r="A531" s="7"/>
    </row>
    <row r="532" spans="1:1" x14ac:dyDescent="0.3">
      <c r="A532" s="7"/>
    </row>
    <row r="533" spans="1:1" x14ac:dyDescent="0.3">
      <c r="A533" s="7"/>
    </row>
    <row r="534" spans="1:1" x14ac:dyDescent="0.3">
      <c r="A534" s="7"/>
    </row>
    <row r="535" spans="1:1" x14ac:dyDescent="0.3">
      <c r="A535" s="7"/>
    </row>
    <row r="536" spans="1:1" x14ac:dyDescent="0.3">
      <c r="A536" s="7"/>
    </row>
    <row r="537" spans="1:1" x14ac:dyDescent="0.3">
      <c r="A537" s="7"/>
    </row>
    <row r="538" spans="1:1" x14ac:dyDescent="0.3">
      <c r="A538" s="7"/>
    </row>
    <row r="539" spans="1:1" x14ac:dyDescent="0.3">
      <c r="A539" s="7"/>
    </row>
    <row r="540" spans="1:1" x14ac:dyDescent="0.3">
      <c r="A540" s="7"/>
    </row>
    <row r="541" spans="1:1" x14ac:dyDescent="0.3">
      <c r="A541" s="7"/>
    </row>
    <row r="542" spans="1:1" x14ac:dyDescent="0.3">
      <c r="A542" s="7"/>
    </row>
    <row r="543" spans="1:1" x14ac:dyDescent="0.3">
      <c r="A543" s="7"/>
    </row>
    <row r="544" spans="1:1" x14ac:dyDescent="0.3">
      <c r="A544" s="7"/>
    </row>
    <row r="545" spans="1:1" x14ac:dyDescent="0.3">
      <c r="A545" s="7"/>
    </row>
    <row r="546" spans="1:1" x14ac:dyDescent="0.3">
      <c r="A546" s="7"/>
    </row>
    <row r="547" spans="1:1" x14ac:dyDescent="0.3">
      <c r="A547" s="7"/>
    </row>
    <row r="548" spans="1:1" x14ac:dyDescent="0.3">
      <c r="A548" s="7"/>
    </row>
    <row r="549" spans="1:1" x14ac:dyDescent="0.3">
      <c r="A549" s="7"/>
    </row>
    <row r="550" spans="1:1" x14ac:dyDescent="0.3">
      <c r="A550" s="7"/>
    </row>
    <row r="551" spans="1:1" x14ac:dyDescent="0.3">
      <c r="A551" s="7"/>
    </row>
    <row r="552" spans="1:1" x14ac:dyDescent="0.3">
      <c r="A552" s="7"/>
    </row>
    <row r="553" spans="1:1" x14ac:dyDescent="0.3">
      <c r="A553" s="7"/>
    </row>
    <row r="554" spans="1:1" x14ac:dyDescent="0.3">
      <c r="A554" s="7"/>
    </row>
    <row r="555" spans="1:1" x14ac:dyDescent="0.3">
      <c r="A555" s="7"/>
    </row>
    <row r="556" spans="1:1" x14ac:dyDescent="0.3">
      <c r="A556" s="7"/>
    </row>
    <row r="557" spans="1:1" x14ac:dyDescent="0.3">
      <c r="A557" s="7"/>
    </row>
    <row r="558" spans="1:1" x14ac:dyDescent="0.3">
      <c r="A558" s="7"/>
    </row>
    <row r="559" spans="1:1" x14ac:dyDescent="0.3">
      <c r="A559" s="7"/>
    </row>
    <row r="560" spans="1:1" x14ac:dyDescent="0.3">
      <c r="A560" s="7"/>
    </row>
    <row r="561" spans="1:1" x14ac:dyDescent="0.3">
      <c r="A561" s="7"/>
    </row>
    <row r="562" spans="1:1" x14ac:dyDescent="0.3">
      <c r="A562" s="7"/>
    </row>
    <row r="563" spans="1:1" x14ac:dyDescent="0.3">
      <c r="A563" s="7"/>
    </row>
    <row r="564" spans="1:1" x14ac:dyDescent="0.3">
      <c r="A564" s="7"/>
    </row>
    <row r="565" spans="1:1" x14ac:dyDescent="0.3">
      <c r="A565" s="7"/>
    </row>
    <row r="566" spans="1:1" x14ac:dyDescent="0.3">
      <c r="A566" s="7"/>
    </row>
    <row r="567" spans="1:1" x14ac:dyDescent="0.3">
      <c r="A567" s="7"/>
    </row>
    <row r="568" spans="1:1" x14ac:dyDescent="0.3">
      <c r="A568" s="7"/>
    </row>
    <row r="569" spans="1:1" x14ac:dyDescent="0.3">
      <c r="A569" s="7"/>
    </row>
    <row r="570" spans="1:1" x14ac:dyDescent="0.3">
      <c r="A570" s="7"/>
    </row>
    <row r="571" spans="1:1" x14ac:dyDescent="0.3">
      <c r="A571" s="7"/>
    </row>
    <row r="572" spans="1:1" x14ac:dyDescent="0.3">
      <c r="A572" s="7"/>
    </row>
    <row r="573" spans="1:1" x14ac:dyDescent="0.3">
      <c r="A573" s="7"/>
    </row>
    <row r="574" spans="1:1" x14ac:dyDescent="0.3">
      <c r="A574" s="7"/>
    </row>
    <row r="575" spans="1:1" x14ac:dyDescent="0.3">
      <c r="A575" s="7"/>
    </row>
    <row r="576" spans="1:1" x14ac:dyDescent="0.3">
      <c r="A576" s="7"/>
    </row>
    <row r="577" spans="1:1" x14ac:dyDescent="0.3">
      <c r="A577" s="7"/>
    </row>
    <row r="578" spans="1:1" x14ac:dyDescent="0.3">
      <c r="A578" s="7"/>
    </row>
    <row r="579" spans="1:1" x14ac:dyDescent="0.3">
      <c r="A579" s="7"/>
    </row>
    <row r="580" spans="1:1" x14ac:dyDescent="0.3">
      <c r="A580" s="7"/>
    </row>
    <row r="581" spans="1:1" x14ac:dyDescent="0.3">
      <c r="A581" s="7"/>
    </row>
    <row r="582" spans="1:1" x14ac:dyDescent="0.3">
      <c r="A582" s="7"/>
    </row>
    <row r="583" spans="1:1" x14ac:dyDescent="0.3">
      <c r="A583" s="7"/>
    </row>
    <row r="584" spans="1:1" x14ac:dyDescent="0.3">
      <c r="A584" s="7"/>
    </row>
    <row r="585" spans="1:1" x14ac:dyDescent="0.3">
      <c r="A585" s="7"/>
    </row>
    <row r="586" spans="1:1" x14ac:dyDescent="0.3">
      <c r="A586" s="7"/>
    </row>
    <row r="587" spans="1:1" x14ac:dyDescent="0.3">
      <c r="A587" s="7"/>
    </row>
    <row r="588" spans="1:1" x14ac:dyDescent="0.3">
      <c r="A588" s="7"/>
    </row>
    <row r="589" spans="1:1" x14ac:dyDescent="0.3">
      <c r="A589" s="7"/>
    </row>
    <row r="590" spans="1:1" x14ac:dyDescent="0.3">
      <c r="A590" s="7"/>
    </row>
    <row r="591" spans="1:1" x14ac:dyDescent="0.3">
      <c r="A591" s="7"/>
    </row>
    <row r="592" spans="1:1" x14ac:dyDescent="0.3">
      <c r="A592" s="7"/>
    </row>
    <row r="593" spans="1:1" x14ac:dyDescent="0.3">
      <c r="A593" s="7"/>
    </row>
    <row r="594" spans="1:1" x14ac:dyDescent="0.3">
      <c r="A594" s="7"/>
    </row>
    <row r="595" spans="1:1" x14ac:dyDescent="0.3">
      <c r="A595" s="7"/>
    </row>
    <row r="596" spans="1:1" x14ac:dyDescent="0.3">
      <c r="A596" s="7"/>
    </row>
    <row r="597" spans="1:1" x14ac:dyDescent="0.3">
      <c r="A597" s="7"/>
    </row>
    <row r="598" spans="1:1" x14ac:dyDescent="0.3">
      <c r="A598" s="7"/>
    </row>
    <row r="599" spans="1:1" x14ac:dyDescent="0.3">
      <c r="A599" s="7"/>
    </row>
    <row r="600" spans="1:1" x14ac:dyDescent="0.3">
      <c r="A600" s="7"/>
    </row>
    <row r="601" spans="1:1" x14ac:dyDescent="0.3">
      <c r="A601" s="7"/>
    </row>
    <row r="602" spans="1:1" x14ac:dyDescent="0.3">
      <c r="A602" s="7"/>
    </row>
    <row r="603" spans="1:1" x14ac:dyDescent="0.3">
      <c r="A603" s="7"/>
    </row>
    <row r="604" spans="1:1" x14ac:dyDescent="0.3">
      <c r="A604" s="7"/>
    </row>
    <row r="605" spans="1:1" x14ac:dyDescent="0.3">
      <c r="A605" s="7"/>
    </row>
    <row r="606" spans="1:1" x14ac:dyDescent="0.3">
      <c r="A606" s="7"/>
    </row>
    <row r="607" spans="1:1" x14ac:dyDescent="0.3">
      <c r="A607" s="7"/>
    </row>
    <row r="608" spans="1:1" x14ac:dyDescent="0.3">
      <c r="A608" s="7"/>
    </row>
    <row r="609" spans="1:1" x14ac:dyDescent="0.3">
      <c r="A609" s="7"/>
    </row>
    <row r="610" spans="1:1" x14ac:dyDescent="0.3">
      <c r="A610" s="7"/>
    </row>
    <row r="611" spans="1:1" x14ac:dyDescent="0.3">
      <c r="A611" s="7"/>
    </row>
    <row r="612" spans="1:1" x14ac:dyDescent="0.3">
      <c r="A612" s="7"/>
    </row>
    <row r="613" spans="1:1" x14ac:dyDescent="0.3">
      <c r="A613" s="7"/>
    </row>
    <row r="614" spans="1:1" x14ac:dyDescent="0.3">
      <c r="A614" s="7"/>
    </row>
    <row r="615" spans="1:1" x14ac:dyDescent="0.3">
      <c r="A615" s="7"/>
    </row>
    <row r="616" spans="1:1" x14ac:dyDescent="0.3">
      <c r="A616" s="7"/>
    </row>
    <row r="617" spans="1:1" x14ac:dyDescent="0.3">
      <c r="A617" s="7"/>
    </row>
    <row r="618" spans="1:1" x14ac:dyDescent="0.3">
      <c r="A618" s="7"/>
    </row>
    <row r="619" spans="1:1" x14ac:dyDescent="0.3">
      <c r="A619" s="7"/>
    </row>
    <row r="620" spans="1:1" x14ac:dyDescent="0.3">
      <c r="A620" s="7"/>
    </row>
    <row r="621" spans="1:1" x14ac:dyDescent="0.3">
      <c r="A621" s="7"/>
    </row>
    <row r="622" spans="1:1" x14ac:dyDescent="0.3">
      <c r="A622" s="7"/>
    </row>
    <row r="623" spans="1:1" x14ac:dyDescent="0.3">
      <c r="A623" s="7"/>
    </row>
    <row r="624" spans="1:1" x14ac:dyDescent="0.3">
      <c r="A624" s="7"/>
    </row>
    <row r="625" spans="1:1" x14ac:dyDescent="0.3">
      <c r="A625" s="7"/>
    </row>
    <row r="626" spans="1:1" x14ac:dyDescent="0.3">
      <c r="A626" s="7"/>
    </row>
    <row r="627" spans="1:1" x14ac:dyDescent="0.3">
      <c r="A627" s="7"/>
    </row>
    <row r="628" spans="1:1" x14ac:dyDescent="0.3">
      <c r="A628" s="7"/>
    </row>
    <row r="629" spans="1:1" x14ac:dyDescent="0.3">
      <c r="A629" s="7"/>
    </row>
    <row r="630" spans="1:1" x14ac:dyDescent="0.3">
      <c r="A630" s="7"/>
    </row>
    <row r="631" spans="1:1" x14ac:dyDescent="0.3">
      <c r="A631" s="7"/>
    </row>
    <row r="632" spans="1:1" x14ac:dyDescent="0.3">
      <c r="A632" s="7"/>
    </row>
    <row r="633" spans="1:1" x14ac:dyDescent="0.3">
      <c r="A633" s="7"/>
    </row>
    <row r="634" spans="1:1" x14ac:dyDescent="0.3">
      <c r="A634" s="7"/>
    </row>
    <row r="635" spans="1:1" x14ac:dyDescent="0.3">
      <c r="A635" s="7"/>
    </row>
    <row r="636" spans="1:1" x14ac:dyDescent="0.3">
      <c r="A636" s="7"/>
    </row>
    <row r="637" spans="1:1" x14ac:dyDescent="0.3">
      <c r="A637" s="7"/>
    </row>
    <row r="638" spans="1:1" x14ac:dyDescent="0.3">
      <c r="A638" s="7"/>
    </row>
    <row r="639" spans="1:1" x14ac:dyDescent="0.3">
      <c r="A639" s="7"/>
    </row>
    <row r="640" spans="1:1" x14ac:dyDescent="0.3">
      <c r="A640" s="7"/>
    </row>
    <row r="641" spans="1:1" x14ac:dyDescent="0.3">
      <c r="A641" s="7"/>
    </row>
    <row r="642" spans="1:1" x14ac:dyDescent="0.3">
      <c r="A642" s="7"/>
    </row>
    <row r="643" spans="1:1" x14ac:dyDescent="0.3">
      <c r="A643" s="7"/>
    </row>
    <row r="644" spans="1:1" x14ac:dyDescent="0.3">
      <c r="A644" s="7"/>
    </row>
    <row r="645" spans="1:1" x14ac:dyDescent="0.3">
      <c r="A645" s="7"/>
    </row>
    <row r="646" spans="1:1" x14ac:dyDescent="0.3">
      <c r="A646" s="7"/>
    </row>
    <row r="647" spans="1:1" x14ac:dyDescent="0.3">
      <c r="A647" s="7"/>
    </row>
    <row r="648" spans="1:1" x14ac:dyDescent="0.3">
      <c r="A648" s="7"/>
    </row>
  </sheetData>
  <mergeCells count="7">
    <mergeCell ref="A1:B1"/>
    <mergeCell ref="C1:L1"/>
    <mergeCell ref="A4:L4"/>
    <mergeCell ref="A2:B2"/>
    <mergeCell ref="A3:B3"/>
    <mergeCell ref="D3:L3"/>
    <mergeCell ref="D2:L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&amp;R&amp;"Arial Narrow,Regular"&amp;9PLAN RASHODA I IZDATAKA - REDOVNA DJELATNOST</oddHeader>
    <oddFooter>&amp;R&amp;"Arial Narrow,Regular"&amp;9&amp;P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C15" activeCellId="1" sqref="C18 C15"/>
    </sheetView>
  </sheetViews>
  <sheetFormatPr defaultColWidth="9.140625" defaultRowHeight="16.5" x14ac:dyDescent="0.3"/>
  <cols>
    <col min="1" max="1" width="5.140625" style="1" customWidth="1"/>
    <col min="2" max="2" width="28.85546875" style="1" customWidth="1"/>
    <col min="3" max="8" width="9.140625" style="1"/>
    <col min="9" max="9" width="11.5703125" style="1" customWidth="1"/>
    <col min="10" max="10" width="10.5703125" style="1" customWidth="1"/>
    <col min="11" max="16384" width="9.140625" style="1"/>
  </cols>
  <sheetData>
    <row r="1" spans="1:12" x14ac:dyDescent="0.3">
      <c r="A1" s="35" t="s">
        <v>46</v>
      </c>
      <c r="B1" s="35"/>
      <c r="C1" s="36" t="s">
        <v>71</v>
      </c>
      <c r="D1" s="36"/>
      <c r="E1" s="36"/>
      <c r="F1" s="36"/>
      <c r="G1" s="36"/>
      <c r="H1" s="36"/>
      <c r="I1" s="36"/>
      <c r="J1" s="36"/>
      <c r="K1" s="36"/>
      <c r="L1" s="36"/>
    </row>
    <row r="2" spans="1:12" x14ac:dyDescent="0.3">
      <c r="A2" s="37" t="s">
        <v>14</v>
      </c>
      <c r="B2" s="37"/>
      <c r="C2" s="13"/>
      <c r="D2" s="36"/>
      <c r="E2" s="36"/>
      <c r="F2" s="36"/>
      <c r="G2" s="36"/>
      <c r="H2" s="36"/>
      <c r="I2" s="36"/>
      <c r="J2" s="36"/>
      <c r="K2" s="36"/>
      <c r="L2" s="36"/>
    </row>
    <row r="3" spans="1:12" x14ac:dyDescent="0.3">
      <c r="A3" s="38" t="s">
        <v>15</v>
      </c>
      <c r="B3" s="38"/>
      <c r="C3" s="13"/>
      <c r="D3" s="36"/>
      <c r="E3" s="36"/>
      <c r="F3" s="36"/>
      <c r="G3" s="36"/>
      <c r="H3" s="36"/>
      <c r="I3" s="36"/>
      <c r="J3" s="36"/>
      <c r="K3" s="36"/>
      <c r="L3" s="36"/>
    </row>
    <row r="4" spans="1:12" ht="14.1" x14ac:dyDescent="0.3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ht="115.5" x14ac:dyDescent="0.3">
      <c r="A5" s="8" t="s">
        <v>1</v>
      </c>
      <c r="B5" s="8" t="s">
        <v>2</v>
      </c>
      <c r="C5" s="8" t="s">
        <v>91</v>
      </c>
      <c r="D5" s="8" t="s">
        <v>72</v>
      </c>
      <c r="E5" s="8" t="s">
        <v>3</v>
      </c>
      <c r="F5" s="8" t="s">
        <v>78</v>
      </c>
      <c r="G5" s="8" t="s">
        <v>79</v>
      </c>
      <c r="H5" s="8" t="s">
        <v>5</v>
      </c>
      <c r="I5" s="8" t="s">
        <v>6</v>
      </c>
      <c r="J5" s="8" t="s">
        <v>7</v>
      </c>
      <c r="K5" s="8" t="s">
        <v>84</v>
      </c>
      <c r="L5" s="8" t="s">
        <v>92</v>
      </c>
    </row>
    <row r="6" spans="1:12" ht="14.1" x14ac:dyDescent="0.3">
      <c r="A6" s="9">
        <v>32</v>
      </c>
      <c r="B6" s="10" t="s">
        <v>9</v>
      </c>
      <c r="C6" s="10">
        <f>C7+C9</f>
        <v>177000</v>
      </c>
      <c r="D6" s="10">
        <f t="shared" ref="D6:L6" si="0">D7+D9</f>
        <v>130000</v>
      </c>
      <c r="E6" s="10">
        <f t="shared" si="0"/>
        <v>37000</v>
      </c>
      <c r="F6" s="10">
        <f t="shared" si="0"/>
        <v>10000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</row>
    <row r="7" spans="1:12" x14ac:dyDescent="0.3">
      <c r="A7" s="16">
        <v>321</v>
      </c>
      <c r="B7" s="17" t="s">
        <v>41</v>
      </c>
      <c r="C7" s="17">
        <f>C8</f>
        <v>0</v>
      </c>
      <c r="D7" s="17">
        <f t="shared" ref="D7:L7" si="1">D8</f>
        <v>0</v>
      </c>
      <c r="E7" s="17">
        <f t="shared" si="1"/>
        <v>0</v>
      </c>
      <c r="F7" s="17">
        <f t="shared" si="1"/>
        <v>0</v>
      </c>
      <c r="G7" s="17">
        <f t="shared" si="1"/>
        <v>0</v>
      </c>
      <c r="H7" s="17">
        <f t="shared" si="1"/>
        <v>0</v>
      </c>
      <c r="I7" s="17">
        <f t="shared" si="1"/>
        <v>0</v>
      </c>
      <c r="J7" s="17">
        <f t="shared" si="1"/>
        <v>0</v>
      </c>
      <c r="K7" s="17">
        <f t="shared" si="1"/>
        <v>0</v>
      </c>
      <c r="L7" s="17">
        <f t="shared" si="1"/>
        <v>0</v>
      </c>
    </row>
    <row r="8" spans="1:12" x14ac:dyDescent="0.3">
      <c r="A8" s="2">
        <v>3211</v>
      </c>
      <c r="B8" s="5" t="s">
        <v>10</v>
      </c>
      <c r="C8" s="5">
        <v>0</v>
      </c>
      <c r="D8" s="5">
        <v>0</v>
      </c>
      <c r="E8" s="5">
        <v>0</v>
      </c>
      <c r="F8" s="5"/>
      <c r="G8" s="5"/>
      <c r="H8" s="5"/>
      <c r="I8" s="5"/>
      <c r="J8" s="5"/>
      <c r="K8" s="5"/>
      <c r="L8" s="5"/>
    </row>
    <row r="9" spans="1:12" ht="14.1" x14ac:dyDescent="0.3">
      <c r="A9" s="16">
        <v>323</v>
      </c>
      <c r="B9" s="17" t="s">
        <v>43</v>
      </c>
      <c r="C9" s="17">
        <f>SUM(C10:C14)</f>
        <v>177000</v>
      </c>
      <c r="D9" s="17">
        <f t="shared" ref="D9:L9" si="2">SUM(D10:D14)</f>
        <v>130000</v>
      </c>
      <c r="E9" s="17">
        <f t="shared" si="2"/>
        <v>37000</v>
      </c>
      <c r="F9" s="17">
        <f t="shared" si="2"/>
        <v>10000</v>
      </c>
      <c r="G9" s="17">
        <f t="shared" si="2"/>
        <v>0</v>
      </c>
      <c r="H9" s="17">
        <f t="shared" si="2"/>
        <v>0</v>
      </c>
      <c r="I9" s="17">
        <f t="shared" si="2"/>
        <v>0</v>
      </c>
      <c r="J9" s="17">
        <f t="shared" si="2"/>
        <v>0</v>
      </c>
      <c r="K9" s="17">
        <f t="shared" si="2"/>
        <v>0</v>
      </c>
      <c r="L9" s="17">
        <f t="shared" si="2"/>
        <v>0</v>
      </c>
    </row>
    <row r="10" spans="1:12" ht="14.1" x14ac:dyDescent="0.3">
      <c r="A10" s="2">
        <v>3221</v>
      </c>
      <c r="B10" s="6" t="s">
        <v>24</v>
      </c>
      <c r="C10" s="5">
        <v>25000</v>
      </c>
      <c r="D10" s="5">
        <v>20000</v>
      </c>
      <c r="E10" s="5">
        <v>5000</v>
      </c>
      <c r="F10" s="5"/>
      <c r="G10" s="5"/>
      <c r="H10" s="5"/>
      <c r="I10" s="5"/>
      <c r="J10" s="5"/>
      <c r="K10" s="5">
        <v>0</v>
      </c>
      <c r="L10" s="5">
        <v>0</v>
      </c>
    </row>
    <row r="11" spans="1:12" x14ac:dyDescent="0.3">
      <c r="A11" s="2">
        <v>3235</v>
      </c>
      <c r="B11" s="5" t="s">
        <v>31</v>
      </c>
      <c r="C11" s="5">
        <v>30000</v>
      </c>
      <c r="D11" s="5">
        <v>30000</v>
      </c>
      <c r="E11" s="5"/>
      <c r="F11" s="5"/>
      <c r="G11" s="5"/>
      <c r="H11" s="5"/>
      <c r="I11" s="5"/>
      <c r="J11" s="5"/>
      <c r="K11" s="5">
        <v>0</v>
      </c>
      <c r="L11" s="5">
        <v>0</v>
      </c>
    </row>
    <row r="12" spans="1:12" x14ac:dyDescent="0.3">
      <c r="A12" s="2">
        <v>3234</v>
      </c>
      <c r="B12" s="5" t="s">
        <v>30</v>
      </c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3">
      <c r="A13" s="2">
        <v>3237</v>
      </c>
      <c r="B13" s="5" t="s">
        <v>11</v>
      </c>
      <c r="C13" s="5">
        <v>30000</v>
      </c>
      <c r="D13" s="5"/>
      <c r="E13" s="5">
        <v>30000</v>
      </c>
      <c r="F13" s="5"/>
      <c r="G13" s="5"/>
      <c r="H13" s="5"/>
      <c r="I13" s="5"/>
      <c r="J13" s="5"/>
      <c r="K13" s="5">
        <v>0</v>
      </c>
      <c r="L13" s="5">
        <v>0</v>
      </c>
    </row>
    <row r="14" spans="1:12" x14ac:dyDescent="0.3">
      <c r="A14" s="2">
        <v>3239</v>
      </c>
      <c r="B14" s="5" t="s">
        <v>12</v>
      </c>
      <c r="C14" s="5">
        <v>92000</v>
      </c>
      <c r="D14" s="5">
        <v>80000</v>
      </c>
      <c r="E14" s="5">
        <v>2000</v>
      </c>
      <c r="F14" s="5">
        <v>10000</v>
      </c>
      <c r="G14" s="5">
        <v>0</v>
      </c>
      <c r="H14" s="5"/>
      <c r="I14" s="5"/>
      <c r="J14" s="5"/>
      <c r="K14" s="5">
        <v>0</v>
      </c>
      <c r="L14" s="5">
        <v>0</v>
      </c>
    </row>
    <row r="15" spans="1:12" ht="27.95" customHeight="1" x14ac:dyDescent="0.3">
      <c r="A15" s="12">
        <v>41</v>
      </c>
      <c r="B15" s="11" t="s">
        <v>77</v>
      </c>
      <c r="C15" s="10">
        <f>SUM(C16)</f>
        <v>20000</v>
      </c>
      <c r="D15" s="10">
        <f t="shared" ref="D15:J16" si="3">SUM(D16)</f>
        <v>0</v>
      </c>
      <c r="E15" s="10">
        <f t="shared" si="3"/>
        <v>20000</v>
      </c>
      <c r="F15" s="10">
        <f t="shared" si="3"/>
        <v>0</v>
      </c>
      <c r="G15" s="10">
        <f t="shared" si="3"/>
        <v>0</v>
      </c>
      <c r="H15" s="10">
        <f t="shared" si="3"/>
        <v>0</v>
      </c>
      <c r="I15" s="10">
        <f t="shared" si="3"/>
        <v>0</v>
      </c>
      <c r="J15" s="10">
        <f t="shared" si="3"/>
        <v>0</v>
      </c>
      <c r="K15" s="10">
        <f>SUM(K16)</f>
        <v>0</v>
      </c>
      <c r="L15" s="10">
        <f t="shared" ref="L15:L16" si="4">SUM(L16)</f>
        <v>0</v>
      </c>
    </row>
    <row r="16" spans="1:12" x14ac:dyDescent="0.3">
      <c r="A16" s="16">
        <v>412</v>
      </c>
      <c r="B16" s="17" t="s">
        <v>96</v>
      </c>
      <c r="C16" s="17">
        <f>SUM(C17)</f>
        <v>20000</v>
      </c>
      <c r="D16" s="17">
        <f t="shared" si="3"/>
        <v>0</v>
      </c>
      <c r="E16" s="17">
        <f t="shared" si="3"/>
        <v>20000</v>
      </c>
      <c r="F16" s="17">
        <f t="shared" si="3"/>
        <v>0</v>
      </c>
      <c r="G16" s="17">
        <f t="shared" si="3"/>
        <v>0</v>
      </c>
      <c r="H16" s="17">
        <f t="shared" si="3"/>
        <v>0</v>
      </c>
      <c r="I16" s="17">
        <f t="shared" si="3"/>
        <v>0</v>
      </c>
      <c r="J16" s="17">
        <f t="shared" si="3"/>
        <v>0</v>
      </c>
      <c r="K16" s="17">
        <f>SUM(K17)</f>
        <v>0</v>
      </c>
      <c r="L16" s="17">
        <f t="shared" si="4"/>
        <v>0</v>
      </c>
    </row>
    <row r="17" spans="1:12" x14ac:dyDescent="0.3">
      <c r="A17" s="2">
        <v>4123</v>
      </c>
      <c r="B17" s="5" t="s">
        <v>95</v>
      </c>
      <c r="C17" s="5">
        <v>20000</v>
      </c>
      <c r="D17" s="5"/>
      <c r="E17" s="5">
        <v>20000</v>
      </c>
      <c r="F17" s="5"/>
      <c r="G17" s="5"/>
      <c r="H17" s="5"/>
      <c r="I17" s="5"/>
      <c r="J17" s="5"/>
      <c r="K17" s="5"/>
      <c r="L17" s="5"/>
    </row>
    <row r="18" spans="1:12" ht="33" x14ac:dyDescent="0.3">
      <c r="A18" s="12">
        <v>42</v>
      </c>
      <c r="B18" s="11" t="s">
        <v>93</v>
      </c>
      <c r="C18" s="10">
        <f>C19+C21</f>
        <v>495000</v>
      </c>
      <c r="D18" s="10">
        <f t="shared" ref="D18:L18" si="5">D19+D21</f>
        <v>495000</v>
      </c>
      <c r="E18" s="10">
        <f t="shared" si="5"/>
        <v>0</v>
      </c>
      <c r="F18" s="10">
        <f t="shared" si="5"/>
        <v>0</v>
      </c>
      <c r="G18" s="10">
        <f t="shared" si="5"/>
        <v>0</v>
      </c>
      <c r="H18" s="10">
        <f t="shared" si="5"/>
        <v>0</v>
      </c>
      <c r="I18" s="10">
        <f t="shared" si="5"/>
        <v>0</v>
      </c>
      <c r="J18" s="10">
        <f t="shared" si="5"/>
        <v>0</v>
      </c>
      <c r="K18" s="10">
        <f t="shared" si="5"/>
        <v>0</v>
      </c>
      <c r="L18" s="10">
        <f t="shared" si="5"/>
        <v>0</v>
      </c>
    </row>
    <row r="19" spans="1:12" x14ac:dyDescent="0.3">
      <c r="A19" s="16">
        <v>421</v>
      </c>
      <c r="B19" s="17" t="s">
        <v>94</v>
      </c>
      <c r="C19" s="17">
        <f>C20</f>
        <v>345000</v>
      </c>
      <c r="D19" s="17">
        <f t="shared" ref="D19:L19" si="6">D20</f>
        <v>345000</v>
      </c>
      <c r="E19" s="17">
        <f t="shared" si="6"/>
        <v>0</v>
      </c>
      <c r="F19" s="17">
        <f t="shared" si="6"/>
        <v>0</v>
      </c>
      <c r="G19" s="17">
        <f t="shared" si="6"/>
        <v>0</v>
      </c>
      <c r="H19" s="17">
        <f t="shared" si="6"/>
        <v>0</v>
      </c>
      <c r="I19" s="17">
        <f t="shared" si="6"/>
        <v>0</v>
      </c>
      <c r="J19" s="17">
        <f t="shared" si="6"/>
        <v>0</v>
      </c>
      <c r="K19" s="17">
        <f t="shared" si="6"/>
        <v>0</v>
      </c>
      <c r="L19" s="17">
        <f t="shared" si="6"/>
        <v>0</v>
      </c>
    </row>
    <row r="20" spans="1:12" x14ac:dyDescent="0.3">
      <c r="A20" s="2">
        <v>4211</v>
      </c>
      <c r="B20" s="5" t="s">
        <v>94</v>
      </c>
      <c r="C20" s="5">
        <v>345000</v>
      </c>
      <c r="D20" s="5">
        <v>345000</v>
      </c>
      <c r="E20" s="5"/>
      <c r="F20" s="5"/>
      <c r="G20" s="5">
        <v>0</v>
      </c>
      <c r="H20" s="5"/>
      <c r="I20" s="5"/>
      <c r="J20" s="5"/>
      <c r="K20" s="5"/>
      <c r="L20" s="5"/>
    </row>
    <row r="21" spans="1:12" x14ac:dyDescent="0.3">
      <c r="A21" s="16">
        <v>422</v>
      </c>
      <c r="B21" s="17" t="s">
        <v>47</v>
      </c>
      <c r="C21" s="17">
        <f>SUM(C22:C24)</f>
        <v>150000</v>
      </c>
      <c r="D21" s="17">
        <f t="shared" ref="D21:L21" si="7">SUM(D22:D24)</f>
        <v>150000</v>
      </c>
      <c r="E21" s="17">
        <f t="shared" si="7"/>
        <v>0</v>
      </c>
      <c r="F21" s="17">
        <f t="shared" si="7"/>
        <v>0</v>
      </c>
      <c r="G21" s="17">
        <f t="shared" si="7"/>
        <v>0</v>
      </c>
      <c r="H21" s="17">
        <f t="shared" si="7"/>
        <v>0</v>
      </c>
      <c r="I21" s="17">
        <f t="shared" si="7"/>
        <v>0</v>
      </c>
      <c r="J21" s="17">
        <f t="shared" si="7"/>
        <v>0</v>
      </c>
      <c r="K21" s="17">
        <f t="shared" si="7"/>
        <v>0</v>
      </c>
      <c r="L21" s="17">
        <f t="shared" si="7"/>
        <v>0</v>
      </c>
    </row>
    <row r="22" spans="1:12" x14ac:dyDescent="0.3">
      <c r="A22" s="2">
        <v>4221</v>
      </c>
      <c r="B22" s="5" t="s">
        <v>48</v>
      </c>
      <c r="C22" s="5">
        <v>150000</v>
      </c>
      <c r="D22" s="5">
        <v>150000</v>
      </c>
      <c r="E22" s="5"/>
      <c r="F22" s="5"/>
      <c r="G22" s="5"/>
      <c r="H22" s="5"/>
      <c r="I22" s="5"/>
      <c r="J22" s="5"/>
      <c r="K22" s="5">
        <v>0</v>
      </c>
      <c r="L22" s="5">
        <v>0</v>
      </c>
    </row>
    <row r="23" spans="1:12" x14ac:dyDescent="0.3">
      <c r="A23" s="2"/>
      <c r="B23" s="26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3">
      <c r="A24" s="2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3">
      <c r="A25" s="5"/>
      <c r="B25" s="3" t="s">
        <v>8</v>
      </c>
      <c r="C25" s="3">
        <f>C6+C18+C15</f>
        <v>692000</v>
      </c>
      <c r="D25" s="3">
        <f t="shared" ref="D25:L25" si="8">D6+D18+D15</f>
        <v>625000</v>
      </c>
      <c r="E25" s="3">
        <f t="shared" si="8"/>
        <v>57000</v>
      </c>
      <c r="F25" s="3">
        <f t="shared" si="8"/>
        <v>10000</v>
      </c>
      <c r="G25" s="3">
        <f t="shared" si="8"/>
        <v>0</v>
      </c>
      <c r="H25" s="3">
        <f t="shared" si="8"/>
        <v>0</v>
      </c>
      <c r="I25" s="3">
        <f t="shared" si="8"/>
        <v>0</v>
      </c>
      <c r="J25" s="3">
        <f t="shared" si="8"/>
        <v>0</v>
      </c>
      <c r="K25" s="3">
        <f t="shared" si="8"/>
        <v>0</v>
      </c>
      <c r="L25" s="3">
        <f t="shared" si="8"/>
        <v>0</v>
      </c>
    </row>
  </sheetData>
  <mergeCells count="7">
    <mergeCell ref="A1:B1"/>
    <mergeCell ref="C1:L1"/>
    <mergeCell ref="A4:L4"/>
    <mergeCell ref="A2:B2"/>
    <mergeCell ref="D2:L2"/>
    <mergeCell ref="A3:B3"/>
    <mergeCell ref="D3:L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&amp;R&amp;"Arial Narrow,Regular"&amp;9PLAN RASHODA I IZDATAKA - PROGRAMSKA DJELATNOST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42"/>
  <sheetViews>
    <sheetView topLeftCell="A4" workbookViewId="0">
      <selection activeCell="G42" sqref="G42"/>
    </sheetView>
  </sheetViews>
  <sheetFormatPr defaultColWidth="8.85546875" defaultRowHeight="12.75" x14ac:dyDescent="0.2"/>
  <cols>
    <col min="1" max="16384" width="8.85546875" style="24"/>
  </cols>
  <sheetData>
    <row r="5" spans="2:2" ht="15" x14ac:dyDescent="0.2">
      <c r="B5" s="23"/>
    </row>
    <row r="20" spans="1:9" ht="20.25" x14ac:dyDescent="0.3">
      <c r="B20" s="25"/>
    </row>
    <row r="21" spans="1:9" ht="20.25" x14ac:dyDescent="0.3">
      <c r="B21" s="25"/>
    </row>
    <row r="22" spans="1:9" ht="26.25" x14ac:dyDescent="0.4">
      <c r="A22" s="39" t="s">
        <v>75</v>
      </c>
      <c r="B22" s="39"/>
      <c r="C22" s="39"/>
      <c r="D22" s="39"/>
      <c r="E22" s="39"/>
      <c r="F22" s="39"/>
      <c r="G22" s="39"/>
      <c r="H22" s="39"/>
      <c r="I22" s="39"/>
    </row>
    <row r="23" spans="1:9" ht="26.25" x14ac:dyDescent="0.4">
      <c r="A23" s="39" t="s">
        <v>76</v>
      </c>
      <c r="B23" s="39"/>
      <c r="C23" s="39"/>
      <c r="D23" s="39"/>
      <c r="E23" s="39"/>
      <c r="F23" s="39"/>
      <c r="G23" s="39"/>
      <c r="H23" s="39"/>
      <c r="I23" s="39"/>
    </row>
    <row r="24" spans="1:9" ht="26.25" x14ac:dyDescent="0.4">
      <c r="A24" s="39" t="s">
        <v>85</v>
      </c>
      <c r="B24" s="39"/>
      <c r="C24" s="39"/>
      <c r="D24" s="39"/>
      <c r="E24" s="39"/>
      <c r="F24" s="39"/>
      <c r="G24" s="39"/>
      <c r="H24" s="39"/>
      <c r="I24" s="39"/>
    </row>
    <row r="42" spans="4:4" x14ac:dyDescent="0.2">
      <c r="D42" s="24" t="s">
        <v>97</v>
      </c>
    </row>
  </sheetData>
  <mergeCells count="3">
    <mergeCell ref="A22:I22"/>
    <mergeCell ref="A23:I23"/>
    <mergeCell ref="A24:I2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opći dio 2019</vt:lpstr>
      <vt:lpstr>plan prihoda i primitaka</vt:lpstr>
      <vt:lpstr>rashodi i izdaci-redovna dj</vt:lpstr>
      <vt:lpstr>rashodi i izdaci-programska dj</vt:lpstr>
      <vt:lpstr>PS</vt:lpstr>
      <vt:lpstr>'plan prihoda i primitaka'!Podrucje_ispisa</vt:lpstr>
      <vt:lpstr>'rashodi i izdaci-programska dj'!Podrucje_ispisa</vt:lpstr>
      <vt:lpstr>'rashodi i izdaci-redovna dj'!Podrucje_ispisa</vt:lpstr>
    </vt:vector>
  </TitlesOfParts>
  <Company>Kulture 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Rogošić</dc:creator>
  <cp:lastModifiedBy>Natasa Mucalo</cp:lastModifiedBy>
  <cp:lastPrinted>2019-01-18T12:14:51Z</cp:lastPrinted>
  <dcterms:created xsi:type="dcterms:W3CDTF">2013-10-01T09:15:41Z</dcterms:created>
  <dcterms:modified xsi:type="dcterms:W3CDTF">2019-01-18T12:25:23Z</dcterms:modified>
</cp:coreProperties>
</file>